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โครงการ\โครงการ 2569\โครงการงานบริการปรับแก้-20250903T031953Z-1-001\โครงการงานบริการปรับแก้\โครงการตรวจประเมินสำนักงานสีเขียวภายในสำนักงาน 2569\แบบฟอร์ม green office - 2568\"/>
    </mc:Choice>
  </mc:AlternateContent>
  <xr:revisionPtr revIDLastSave="0" documentId="13_ncr:1_{B871635C-B1A6-4D2E-9C43-6D16B525E4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ไฟฟ้า (ผู้ช้บริการ) " sheetId="8" r:id="rId1"/>
    <sheet name="ไฟฟ้า (ผู้ช้บริการ) เปรียบเทียบ" sheetId="7" r:id="rId2"/>
    <sheet name="ไฟฟ้า บุคลากร" sheetId="5" r:id="rId3"/>
    <sheet name="ไฟฟ้า บุคลากร เปรียบเทียบ" sheetId="9" r:id="rId4"/>
  </sheets>
  <definedNames>
    <definedName name="_xlnm.Print_Area" localSheetId="0">'ไฟฟ้า (ผู้ช้บริการ) '!$A$1:$L$99</definedName>
    <definedName name="_xlnm.Print_Area" localSheetId="1">'ไฟฟ้า (ผู้ช้บริการ) เปรียบเทียบ'!$A$1:$L$69</definedName>
    <definedName name="_xlnm.Print_Area" localSheetId="2">'ไฟฟ้า บุคลากร'!$A$1:$L$98</definedName>
    <definedName name="_xlnm.Print_Area" localSheetId="3">'ไฟฟ้า บุคลากร เปรียบเทียบ'!$A$1:$L$68</definedName>
  </definedNames>
  <calcPr calcId="191029"/>
</workbook>
</file>

<file path=xl/calcChain.xml><?xml version="1.0" encoding="utf-8"?>
<calcChain xmlns="http://schemas.openxmlformats.org/spreadsheetml/2006/main">
  <c r="H12" i="9" l="1"/>
  <c r="G12" i="9"/>
  <c r="F12" i="9"/>
  <c r="D12" i="9"/>
  <c r="B12" i="9"/>
  <c r="H11" i="9"/>
  <c r="G11" i="9"/>
  <c r="F11" i="9"/>
  <c r="D11" i="9"/>
  <c r="B11" i="9"/>
  <c r="I10" i="9"/>
  <c r="E10" i="9"/>
  <c r="I9" i="9"/>
  <c r="J9" i="9"/>
  <c r="I8" i="9"/>
  <c r="J8" i="9"/>
  <c r="I7" i="9"/>
  <c r="J7" i="9"/>
  <c r="I6" i="9"/>
  <c r="E6" i="9"/>
  <c r="I5" i="9"/>
  <c r="H18" i="8"/>
  <c r="G18" i="8"/>
  <c r="F18" i="8"/>
  <c r="D18" i="8"/>
  <c r="B18" i="8"/>
  <c r="H17" i="8"/>
  <c r="G17" i="8"/>
  <c r="F17" i="8"/>
  <c r="D17" i="8"/>
  <c r="B17" i="8"/>
  <c r="J16" i="8"/>
  <c r="I16" i="8"/>
  <c r="E16" i="8"/>
  <c r="I15" i="8"/>
  <c r="E15" i="8"/>
  <c r="I14" i="8"/>
  <c r="E14" i="8"/>
  <c r="I13" i="8"/>
  <c r="E13" i="8"/>
  <c r="I12" i="8"/>
  <c r="J12" i="8"/>
  <c r="I11" i="8"/>
  <c r="J11" i="8"/>
  <c r="I10" i="8"/>
  <c r="E10" i="8"/>
  <c r="I9" i="8"/>
  <c r="E9" i="8"/>
  <c r="I8" i="8"/>
  <c r="J8" i="8"/>
  <c r="I7" i="8"/>
  <c r="J7" i="8"/>
  <c r="J6" i="8"/>
  <c r="I6" i="8"/>
  <c r="E6" i="8"/>
  <c r="J5" i="8"/>
  <c r="I5" i="8"/>
  <c r="K6" i="9" l="1"/>
  <c r="K10" i="9"/>
  <c r="J13" i="8"/>
  <c r="J15" i="8"/>
  <c r="K13" i="8"/>
  <c r="K9" i="8"/>
  <c r="K16" i="8"/>
  <c r="J10" i="8"/>
  <c r="C18" i="8"/>
  <c r="J18" i="8" s="1"/>
  <c r="E8" i="9"/>
  <c r="K8" i="9" s="1"/>
  <c r="E7" i="8"/>
  <c r="K7" i="8" s="1"/>
  <c r="E11" i="8"/>
  <c r="K11" i="8" s="1"/>
  <c r="K15" i="8"/>
  <c r="J9" i="8"/>
  <c r="I17" i="8"/>
  <c r="E7" i="9"/>
  <c r="K7" i="9" s="1"/>
  <c r="C12" i="9"/>
  <c r="J12" i="9" s="1"/>
  <c r="J6" i="9"/>
  <c r="J10" i="9"/>
  <c r="I11" i="9"/>
  <c r="E5" i="9"/>
  <c r="E9" i="9"/>
  <c r="K9" i="9" s="1"/>
  <c r="C11" i="9"/>
  <c r="J11" i="9" s="1"/>
  <c r="I12" i="9"/>
  <c r="J5" i="9"/>
  <c r="K6" i="8"/>
  <c r="K10" i="8"/>
  <c r="K14" i="8"/>
  <c r="E8" i="8"/>
  <c r="K8" i="8" s="1"/>
  <c r="E12" i="8"/>
  <c r="K12" i="8" s="1"/>
  <c r="J14" i="8"/>
  <c r="C17" i="8"/>
  <c r="J17" i="8" s="1"/>
  <c r="I18" i="8"/>
  <c r="E5" i="8"/>
  <c r="H12" i="7"/>
  <c r="G12" i="7"/>
  <c r="F12" i="7"/>
  <c r="B12" i="7"/>
  <c r="H11" i="7"/>
  <c r="G11" i="7"/>
  <c r="F11" i="7"/>
  <c r="B11" i="7"/>
  <c r="I10" i="7"/>
  <c r="J10" i="7"/>
  <c r="I9" i="7"/>
  <c r="J9" i="7"/>
  <c r="I8" i="7"/>
  <c r="E8" i="7"/>
  <c r="J7" i="7"/>
  <c r="I7" i="7"/>
  <c r="E7" i="7"/>
  <c r="I6" i="7"/>
  <c r="I5" i="7"/>
  <c r="E11" i="9" l="1"/>
  <c r="K11" i="9" s="1"/>
  <c r="E12" i="9"/>
  <c r="K12" i="9" s="1"/>
  <c r="K5" i="9"/>
  <c r="C11" i="7"/>
  <c r="J11" i="7" s="1"/>
  <c r="E17" i="8"/>
  <c r="K17" i="8" s="1"/>
  <c r="E18" i="8"/>
  <c r="K18" i="8" s="1"/>
  <c r="K5" i="8"/>
  <c r="K7" i="7"/>
  <c r="C12" i="7"/>
  <c r="J12" i="7" s="1"/>
  <c r="E5" i="7"/>
  <c r="K5" i="7" s="1"/>
  <c r="E9" i="7"/>
  <c r="K9" i="7" s="1"/>
  <c r="I12" i="7"/>
  <c r="J5" i="7"/>
  <c r="J8" i="7"/>
  <c r="I11" i="7"/>
  <c r="K8" i="7"/>
  <c r="D12" i="7"/>
  <c r="D11" i="7"/>
  <c r="E6" i="7"/>
  <c r="K6" i="7" s="1"/>
  <c r="E10" i="7"/>
  <c r="K10" i="7" s="1"/>
  <c r="J6" i="7"/>
  <c r="E12" i="7" l="1"/>
  <c r="K12" i="7" s="1"/>
  <c r="E11" i="7"/>
  <c r="K11" i="7" s="1"/>
  <c r="J5" i="5" l="1"/>
  <c r="H18" i="5"/>
  <c r="G18" i="5"/>
  <c r="F18" i="5"/>
  <c r="D18" i="5"/>
  <c r="C18" i="5"/>
  <c r="B18" i="5"/>
  <c r="H17" i="5"/>
  <c r="G17" i="5"/>
  <c r="F17" i="5"/>
  <c r="D17" i="5"/>
  <c r="C17" i="5"/>
  <c r="B17" i="5"/>
  <c r="J16" i="5"/>
  <c r="I16" i="5"/>
  <c r="E16" i="5"/>
  <c r="J15" i="5"/>
  <c r="I15" i="5"/>
  <c r="E15" i="5"/>
  <c r="J14" i="5"/>
  <c r="I14" i="5"/>
  <c r="E14" i="5"/>
  <c r="J13" i="5"/>
  <c r="I13" i="5"/>
  <c r="E13" i="5"/>
  <c r="J12" i="5"/>
  <c r="I12" i="5"/>
  <c r="E12" i="5"/>
  <c r="J11" i="5"/>
  <c r="I11" i="5"/>
  <c r="E11" i="5"/>
  <c r="J10" i="5"/>
  <c r="I10" i="5"/>
  <c r="E10" i="5"/>
  <c r="J9" i="5"/>
  <c r="I9" i="5"/>
  <c r="E9" i="5"/>
  <c r="J8" i="5"/>
  <c r="I8" i="5"/>
  <c r="E8" i="5"/>
  <c r="J7" i="5"/>
  <c r="I7" i="5"/>
  <c r="E7" i="5"/>
  <c r="J6" i="5"/>
  <c r="I6" i="5"/>
  <c r="E6" i="5"/>
  <c r="I5" i="5"/>
  <c r="E5" i="5"/>
  <c r="K16" i="5" l="1"/>
  <c r="K5" i="5"/>
  <c r="K10" i="5"/>
  <c r="J17" i="5"/>
  <c r="K14" i="5"/>
  <c r="I17" i="5"/>
  <c r="J18" i="5"/>
  <c r="K13" i="5"/>
  <c r="I18" i="5"/>
  <c r="K8" i="5"/>
  <c r="K9" i="5"/>
  <c r="K12" i="5"/>
  <c r="K7" i="5"/>
  <c r="K11" i="5"/>
  <c r="K15" i="5"/>
  <c r="E17" i="5"/>
  <c r="E18" i="5"/>
  <c r="K6" i="5"/>
  <c r="K17" i="5" l="1"/>
  <c r="K18" i="5"/>
</calcChain>
</file>

<file path=xl/sharedStrings.xml><?xml version="1.0" encoding="utf-8"?>
<sst xmlns="http://schemas.openxmlformats.org/spreadsheetml/2006/main" count="260" uniqueCount="81">
  <si>
    <t>รวม</t>
  </si>
  <si>
    <t>เฉลี่ย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</si>
  <si>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</si>
  <si>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</si>
  <si>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</si>
  <si>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</si>
  <si>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</si>
  <si>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</si>
  <si>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</si>
  <si>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</si>
  <si>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</si>
  <si>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</si>
  <si>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</si>
  <si>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</si>
  <si>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</si>
  <si>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แบบฟอร์ม 3.2(1)</t>
  </si>
  <si>
    <t>ค่าไฟฟ้า/เดือน (บาท)</t>
  </si>
  <si>
    <t>จำนวนคน</t>
  </si>
  <si>
    <t xml:space="preserve">บันทึกปริมาณการใช้ไฟฟ้า </t>
  </si>
  <si>
    <t>ปริมาณการใช้ไฟฟ้าปี 2567</t>
  </si>
  <si>
    <t>ร้อยละปริมาณการใช้ไฟฟ้า</t>
  </si>
  <si>
    <t>ปริมาณการใช้ไฟฟ้าปี 2568</t>
  </si>
  <si>
    <t xml:space="preserve"> (kwh)ปี 2567</t>
  </si>
  <si>
    <t>(kwh/คน) ปี 2567</t>
  </si>
  <si>
    <t>(kwh) ปี 2568</t>
  </si>
  <si>
    <t>(kwh/คน)ปี 2568</t>
  </si>
  <si>
    <t>(kwh)ปี 2568</t>
  </si>
  <si>
    <t>เดือนมกราคม 2568</t>
  </si>
  <si>
    <t xml:space="preserve">เดือนกุมภาพันธ์ 2568      </t>
  </si>
  <si>
    <t xml:space="preserve">เดือนมีนาคม 2568        </t>
  </si>
  <si>
    <t xml:space="preserve">เดือนเมษายน 2568        </t>
  </si>
  <si>
    <t xml:space="preserve">เดือนพฤษภาคม 2568        </t>
  </si>
  <si>
    <t>เดือนกรกฎาคม 2568</t>
  </si>
  <si>
    <t xml:space="preserve">เดือนสิงหาคม 2568      </t>
  </si>
  <si>
    <t xml:space="preserve">เดือนกันยายน 2568        </t>
  </si>
  <si>
    <t xml:space="preserve">เดือนตุลาคม 2568        </t>
  </si>
  <si>
    <t xml:space="preserve">เดือนพฤศจิกายน 2568       </t>
  </si>
  <si>
    <t xml:space="preserve">เดือนธันวาคม 2568        </t>
  </si>
  <si>
    <r>
      <rPr>
        <b/>
        <sz val="16"/>
        <rFont val="TH Niramit AS"/>
      </rPr>
      <t>สรุปปริมาณการใช้ไฟฟ้า เปรียบเทียบ 6 เดือน</t>
    </r>
    <r>
      <rPr>
        <sz val="16"/>
        <rFont val="TH Niramit AS"/>
      </rPr>
      <t xml:space="preserve">
1. ปริมาณไฟฟ้าสะสม ปริมาณไฟฟ้าสะสมตั้งแต่เดือน มกราคม ถึง มิถุนายน ปี 2568 เท่ากับ 321,700 kWh ลดลงจาก ปี 2567 ในช่วงเวลาเดียวกัน เท่ากับ 149,104 kWh คิดเป็น 31.67%
2. ปริมาณไฟฟ้าต่อคนสะสม กรณีคิดตามจำนวนบุคลากร (33 คน): ปริมาณไฟฟ้าต่อคนสะสมตั้งแต่เดือน มกราคม ถึง มิถุนายน ปี 2568 เท่ากับ 9,748.48 kWh/คน ลดลงจาก ปี 2567 ในช่วงเวลาเดียวกัน เท่ากับ 4,518.30 kWh/คน คิดเป็น 31.67%  กรณีคิดตามผู้รับบริการสะสม: ปริมาณไฟฟ้าต่อคนสะสมตั้งแต่เดือน มกราคม ถึง มิถุนายน ปี 2568 เท่ากับ 4.74 kWh/คน (คำนวณจากปริมาณไฟฟ้ารวมหารผู้รับบริการรวม) ลดลงจาก ปี 2567 ในช่วงเวลาเดียวกัน เท่ากับ 1.93 kWh/คน คิดเป็น 28.94%
3. ปริมาณไฟฟ้าเฉลี่ย (ต่อเดือน) ปริมาณไฟฟ้าเฉลี่ยตั้งแต่เดือน มกราคม ถึง มิถุนายน ปี 2568 เท่ากับ 53,616.67 kWh ลดลงจาก ปี 2567 ในช่วงเวลาเดียวกัน เท่ากับ 24,850.67 kWh คิดเป็น 31.67%
4. ปริมาณไฟฟ้าต่อคนเฉลี่ย (ต่อเดือน) กรณีคิดตามจำนวนบุคลากร (33 คน): ปริมาณไฟฟ้าต่อคนเฉลี่ยตั้งแต่เดือน มกราคม ถึง มิถุนายน ปี 2568 เท่ากับ 1,624.75 kWh/คน ลดลงจาก ปี 2567 ในช่วงเวลาเดียวกัน เท่ากับ 753.05 kWh/คน คิดเป็น 31.67% กรณีคิดตามผู้รับบริการเฉลี่ย: ปริมาณไฟฟ้าต่อคนเฉลี่ยตั้งแต่เดือน มกราคม ถึง มิถุนายน ปี 2568 เท่ากับ 4.74 kWh/คน/เดือน ลดลงจาก ปี 2567 ในช่วงเวลาเดียวกัน เท่ากับ 8.33 kWh/คน/เดือน คิดเป็น 63.74%</t>
    </r>
  </si>
  <si>
    <t>สรุปข้อมูลปริมาณการใช้ไฟฟ้าเปรียบเทียบ 12 เดือน 
1. ปริมาณไฟฟ้าสะสม ปริมาณไฟฟ้าสะสมตั้งแต่เดือน มกราคม ถึง ธันวาคม ปี 2568 เท่ากับ 807,805.00 kWh ลดลงจาก ปี 2567 ในช่วงเวลาเดียวกัน เท่ากับ 58,296.90 kWh คิดเป็น 6.73%
2. ปริมาณไฟฟ้าต่อคนสะสม กรณีคิดตามจำนวนบุคลากร: ปริมาณไฟฟ้าต่อคนสะสมตั้งแต่เดือน มกราคม ถึง ธันวาคม ปี 2568 เท่ากับ 25,187.02 kWh/คน ลดลงจาก ปี 2567 ในช่วงเวลาเดียวกัน เท่ากับ 1,058.50 kWh/คน คิดเป็น 4.03% กรณีคิดตามผู้รับบริการสะสม: ปริมาณไฟฟ้าต่อคนสะสมตั้งแต่เดือน มกราคม ถึง ธันวาคม ปี 2568 เท่ากับ 1.43 kWh/คน (คำนวณจากปริมาณไฟฟ้ารวมหารผู้รับบริการรวม) ลดลงจาก ปี 2567 ในช่วงเวลาเดียวกัน เท่ากับ 2.74 kWh/คน คิดเป็น 65.70%
3. ปริมาณไฟฟ้าเฉลี่ย (ต่อเดือน) ปริมาณไฟฟ้าเฉลี่ยตั้งแต่เดือน มกราคม ถึง ธันวาคม ปี 2568 เท่ากับ 67,317.08 kWh/เดือน ลดลงจาก ปี 2567 ในช่วงเวลาเดียวกัน เท่ากับ 4,858.08 kWh/เดือน คิดเป็น 6.73%
4. ปริมาณไฟฟ้าต่อคนเฉลี่ย (ต่อเดือน) กรณีคิดตามจำนวนบุคลากร: ปริมาณไฟฟ้าต่อคนเฉลี่ยตั้งแต่เดือน มกราคม ถึง ธันวาคม ปี 2568 เท่ากับ 2,098.92 kWh/คน/เดือน ลดลงจาก ปี 2567 ในช่วงเวลาเดียวกัน เท่ากับ 88.21 kWh/คน/เดือน คิดเป็น 4.03%  กรณีคิดตามผู้รับบริการเฉลี่ย: ปริมาณไฟฟ้าต่อคนเฉลี่ยตั้งแต่เดือน มกราคม ถึง ธันวาคม ปี 2568 เท่ากับ 6.29 kWh/คน/เดือน ลดลงจาก ปี 2567 ในช่วงเวลาเดียวกัน เท่ากับ 1.73 kWh/คน/เดือน คิดเป็น 21.57%</t>
  </si>
  <si>
    <t>การวิเคราะห์ข้อมูลและสาเหตุ (เป้าหมาย : การใช้ไฟฟ้าลดลง 31.67 % จากปี 2567)</t>
  </si>
  <si>
    <t>รายละเอียด : ปริมาณการใช้ไฟฟ้าปี 2567 เท่ากับ 57,844.00 kWh, ปี 2568 เท่ากับ 43,364.00 kWh (ลดลง 14,480.00 kWh คิดเป็น -25.03%)</t>
  </si>
  <si>
    <t>วิเคราะห์สาเหตุ : เริ่มต้นมาตรการประหยัดพลังงานต้นปี และสภาพอากาศยังไม่ร้อนจัด ทำให้การทำงานของเครื่องปรับอากาศลดลง</t>
  </si>
  <si>
    <t>แนวทางจัดการ : กำหนดเวลาเปิด-ปิดเครื่องปรับอากาศ (08.30-16.30 น.) และสุ่มตรวจพื้นที่นอกเวลาทำการ</t>
  </si>
  <si>
    <t>รายละเอียด : ปริมาณการใช้ไฟฟ้าปี 2567 เท่ากับ 75,884.00 kWh, ปี 2568 เท่ากับ 46,808.00 kWh (ลดลง 29,076.00 kWh คิดเป็น -38.32%)</t>
  </si>
  <si>
    <t>วิเคราะห์สาเหตุ : มีการควบคุมการเปิดใช้เครื่องปรับอากาศอย่างเคร่งครัด และการปรับอุณหภูมิเป็น 26°C</t>
  </si>
  <si>
    <t>แนวทางจัดการ : ประชาสัมพันธ์ขอความร่วมมือบุคลากรและผู้ใช้บริการปิดไฟ-ปลั๊กไฟเมื่อไม่ใช้งาน</t>
  </si>
  <si>
    <t>รายละเอียด : ปริมาณการใช้ไฟฟ้าปี 2567 เท่ากับ 94,540.00 kWh, ปี 2568 เท่ากับ 56,480.00 kWh (ลดลง 38,060.00 kWh คิดเป็น -40.26%)</t>
  </si>
  <si>
    <t>วิเคราะห์สาเหตุ : สภาพอากาศเริ่มร้อน แต่การบริหารจัดการการใช้ห้องร่วมกันในพื้นที่ส่วนกลางทำได้ดีขึ้น</t>
  </si>
  <si>
    <t>แนวทางจัดการ : รณรงค์ปิดไฟช่วงพักเที่ยง (12.00-13.00 น.) และจัดกลุ่มการใช้งานห้องประชุม</t>
  </si>
  <si>
    <t>รายละเอียด : ปริมาณการใช้ไฟฟ้าปี 2567 เท่ากับ 75,904.00 kWh, ปี 2568 เท่ากับ 55,488.00 kWh (ลดลง 20,416.00 kWh คิดเป็น -26.90%)</t>
  </si>
  <si>
    <t>วิเคราะห์สาเหตุ : มีวันหยุดยาวเทศกาลสงกรานต์หลายวัน ปริมาณการใช้งานอาคารจึงลดลง</t>
  </si>
  <si>
    <t>แนวทางจัดการ : ตรวจสอบและสับเบรกเกอร์/ดึงปลั๊กเครื่องใช้ไฟฟ้าที่ไม่จำเป็นออกก่อนวันหยุดยาว</t>
  </si>
  <si>
    <t>รายละเอียด : ปริมาณการใช้ไฟฟ้าปี 2567 เท่ากับ 71,528.00 kWh, ปี 2568 เท่ากับ 57,432.00 kWh (ลดลง 14,096.00 kWh คิดเป็น -19.71%)</t>
  </si>
  <si>
    <t>วิเคราะห์สาเหตุ : มีการล้างทำความสะอาดแผ่นกรองอากาศเครื่องปรับอากาศ ทำให้เครื่องทำงานมีประสิทธิภาพขึ้น</t>
  </si>
  <si>
    <t>แนวทางจัดการ : บำรุงรักษาและล้างฟิลเตอร์เครื่องปรับอากาศตามรอบความถี่ทุก 1-2 เดือน</t>
  </si>
  <si>
    <t xml:space="preserve">เดือนมิถุนายน 2568        </t>
  </si>
  <si>
    <t>รายละเอียด : ปริมาณการใช้ไฟฟ้าปี 2567 เท่ากับ 95,104.00 kWh, ปี 2568 เท่ากับ 62,128.00 kWh (ลดลง 32,976.00 kWh คิดเป็น -34.67%)</t>
  </si>
  <si>
    <t>วิเคราะห์สาเหตุ : การปรับเปลี่ยนหลอดไฟเป็น LED ในบางพื้นที่ และควบคุมการใช้อุปกรณ์ไฟฟ้าส่วนกลาง</t>
  </si>
  <si>
    <t>แนวทางจัดการ : วางแผนเปลี่ยนหลอดไฟเดิมที่ชำรุดให้เป็นหลอด LED ประหยัดพลังงานทั้งหมด</t>
  </si>
  <si>
    <t>รายละเอียด : ปริมาณการใช้ไฟฟ้าปี 2567 เท่ากับ 86,084.00 kWh, ปี 2568 เท่ากับ 71,800.00 kWh (ลดลง 14,284.00 kWh คิดเป็น -16.59%)</t>
  </si>
  <si>
    <t>วิเคราะห์สาเหตุ : กิจกรรมและผู้ใช้บริการเริ่มเพิ่มขึ้น แต่ยังรักษามาตรการประหยัดพลังงานได้ดี</t>
  </si>
  <si>
    <t>แนวทางจัดการ : ติดป้ายเตือนการประหยัดไฟตามจุดสวิตช์ไฟและบริเวณหน้าห้องประชุม</t>
  </si>
  <si>
    <t>รายละเอียด : ปริมาณการใช้ไฟฟ้าปี 2567 เท่ากับ 84,880.00 kWh, ปี 2568 เท่ากับ 89,440.00 kWh (เพิ่มขึ้น 4,560.00 kWh คิดเป็น 5.37%)</t>
  </si>
  <si>
    <t>วิเคราะห์สาเหตุ : การจัดกิจกรรม อบรม สัมมนา หรือปริมาณผู้รับบริการ/กิจกรรมเพิ่มขึ้นในพื้นที่</t>
  </si>
  <si>
    <t>แนวทางจัดการ : บริหารการใช้ห้องประชุมให้สอดคล้องกับจำนวนคน และปิดแอร์ก่อนจบกิจกรรม 15-30 นาที</t>
  </si>
  <si>
    <t>รายละเอียด : ปริมาณการใช้ไฟฟ้าปี 2567 เท่ากับ 96,088.00 kWh, ปี 2568 เท่ากับ 99,132.00 kWh (เพิ่มขึ้น 3,044.00 kWh คิดเป็น 3.17%)</t>
  </si>
  <si>
    <t>วิเคราะห์สาเหตุ : สภาพอากาศอับชื้น และมีการใช้งานเครื่องปรับอากาศต่อเนื่องเพื่อระบายความชื้น</t>
  </si>
  <si>
    <t>แนวทางจัดการ : ตรวจสอบระบบระบายอากาศ และปรับใช้พัดลมช่วยเพิ่มการหมุนเวียนอากาศ</t>
  </si>
  <si>
    <t>การวิเคราะห์ข้อมูลและสาเหตุ (เป้าหมาย : การใช้ไฟฟ้าลดลง 11.80 % จากปี 2567)</t>
  </si>
  <si>
    <t>รายละเอียด : ปริมาณการใช้ไฟฟ้าปี 2567 เท่ากับ 61,700.00 kWh, ปี 2568 เท่ากับ 81,421.00 kWh (เพิ่มขึ้น 19,721.00 kWh คิดเป็น 31.96%)</t>
  </si>
  <si>
    <t>วิเคราะห์สาเหตุ : มีปริมาณผู้เข้าใช้บริการหรือภาระงานของบุคลากรเพิ่มขึ้นเมื่อเทียบกับช่วงเดียวกันของปีก่อน</t>
  </si>
  <si>
    <t>แนวทางจัดการ : ตรวจสอบ และการสร้างความตระหนักรู้การปิดอุปกรณ์ไฟฟ้าและคอมพิวเตอร์ที่ไม่ได้ใช้งานในสำนักงาน</t>
  </si>
  <si>
    <t>รายละเอียด : ปริมาณการใช้ไฟฟ้าปี 2567 เท่ากับ 61,036.00 kWh, ปี 2568 เท่ากับ 60,076.00 kWh (ลดลง 960.00 kWh คิดเป็น -1.57%)</t>
  </si>
  <si>
    <t>วิเคราะห์สาเหตุ : มีวันหยุดปลายปี และสภาพอากาศเริ่มเย็นลง ปริมาณการใช้งานใกล้เคียงกับปีก่อน</t>
  </si>
  <si>
    <t>แนวทางจัดการ : สรุปผลการประหยัดพลังงานภาพรวมประจำปี และถอดบทเรียนเพื่อกำหนดเป้าหมายปีถัดไป</t>
  </si>
  <si>
    <t>รายละเอียด : ปริมาณการใช้ไฟฟ้าปี 2567 เท่ากับ 55,509.90 kWh, ปี 2568 เท่ากับ 84,236.00 kWh (เพิ่มขึ้น 28,726.10 kWh คิดเป็น 51.75%)</t>
  </si>
  <si>
    <t>วิเคราะห์สาเหตุ : ปริมาณผู้เข้าใช้บริการและการจัดกิจกรรมเพิ่มขึ้นอย่างมากเมื่อเทียบกับช่วงเดียวกันของปีก่อน</t>
  </si>
  <si>
    <t>แนวทางจัดการ : กำหนดมาตรการควบคุมการเปิด-ปิดเครื่องปรับอากาศและไฟแสงสว่างในพื้นที่ส่วนกลางอย่างรัดกุม</t>
  </si>
  <si>
    <r>
      <rPr>
        <b/>
        <sz val="16"/>
        <rFont val="TH Niramit AS"/>
      </rPr>
      <t>สรุปปริมาณการใช้ไฟฟ้า เปรียบเทียบ 6 เดือน</t>
    </r>
    <r>
      <rPr>
        <sz val="16"/>
        <rFont val="TH Niramit AS"/>
      </rPr>
      <t xml:space="preserve">
1. ปริมาณไฟฟ้าสะสมรวม 6 เดือน: ตั้งแต่เดือนมกราคม ถึง มิถุนายน ปี 2568 มีปริมาณการใช้ไฟฟ้ารวมเท่ากับ 321,700 กิโลวัตต์-ชั่วโมง (kWh) ซึ่งลดลงจากช่วงเดียวกันของปี 2567 ที่มีปริมาณ 470,804 กิโลวัตต์-ชั่วโมง เป็นจำนวน 149,104 กิโลวัตต์-ชั่วโมง คิดเป็นสัดส่วนการลดลงร้อยละ 31.67
2. ปริมาณไฟฟ้าเฉลี่ยต่อเดือน: ในช่วง 6 เดือนแรกของปี 2568 มีการใช้ไฟฟ้าเฉลี่ยต่อเดือนอยู่ที่ 53,616.67 กิโลวัตต์-ชั่วโมงต่อเดือน ซึ่งลดลงจากปี 2567 ที่เคยมีค่าเฉลี่ย 78,467.33 กิโลวัตต์-ชั่วโมงต่อเดือน เป็นจำนวน 24,850.67 กิโลวัตต์-ชั่วโมงต่อเดือน คิดเป็นสัดส่วนการลดลงร้อยละ 31.67
3. ปริมาณไฟฟ้าต่อบุคลากรสะสม (คิดตามบุคลากร 33 คน): ตั้งแต่เดือนมกราคม ถึง มิถุนายน ปี 2568 มีการใช้ไฟฟ้าสะสมต่อคนเท่ากับ 9,748.48 กิโลวัตต์-ชั่วโมงต่อคน ซึ่งลดลงจากปี 2567 ที่เคยใช้อยู่ที่ 14,266.79 กิโลวัตต์-ชั่วโมงต่อคน เป็นจำนวน 4,518.30 กิโลวัตต์-ชั่วโมงต่อคน คิดเป็นสัดส่วนการลดลงร้อยละ 31.67
4. ปริมาณไฟฟ้าต่อบุคลากรเฉลี่ยต่อเดือน: ในปี 2568 บุคลากรมีการใช้ไฟฟ้าเฉลี่ยต่อเดือนเท่ากับ 1,624.75 กิโลวัตต์-ชั่วโมงต่อคนต่อเดือน ซึ่งลดลงจากปี 2567 ที่มีค่าเฉลี่ย 2,377.80 กิโลวัตต์-ชั่วโมงต่อคนต่อเดือน เป็นจำนวน 753.05 กิโลวัตต์-ชั่วโมงต่อคนต่อเดือน คิดเป็นสัดส่วนการลดลงร้อยละ 31.67</t>
    </r>
  </si>
  <si>
    <t>สรุปข้อมูลปริมาณการใช้ไฟฟ้าเปรียบเทียบ 12 เดือน 
1. ปริมาณไฟฟ้าสะสม: ปริมาณไฟฟ้าสะสมตั้งแต่เดือน มกราคม ถึง ธันวาคม ปี 2568 เท่ากับ 807,805.00 kWh ลดลงจาก ปี 2567 ในช่วงเวลาเดียวกัน (916,101.90 kWh) เท่ากับ 108,296.90 kWh คิดเป็น 11.82%
2. ปริมาณไฟฟ้าต่อคนสะสม: กรณีคิดตามจำนวนบุคลากร (33 คน): ปริมาณไฟฟ้าต่อคนสะสมตั้งแต่เดือน มกราคม ถึง ธันวาคม ปี 2568 เท่ากับ 24,478.94 kWh/คน ลดลงจาก ปี 2567 ในช่วงเวลาเดียวกัน (27,760.66 kWh/คน) เท่ากับ 3,281.72 kWh/คน คิดเป็น 11.82% กรณีคิดตามผู้รับบริการสะสม: ปริมาณไฟฟ้าต่อคนสะสมตั้งแต่เดือน มกราคม ถึง ธันวาคม ปี 2568 เท่ากับ 1.43 kWh/คน (คำนวณจากปริมาณไฟฟ้ารวมหารผู้รับบริการรวม) ลดลงจาก ปี 2567 ในช่วงเวลาเดียวกัน (4.41 kWh/คน) เท่ากับ 2.98 kWh/คน คิดเป็น 67.58%
3. ปริมาณไฟฟ้าเฉลี่ย (ต่อเดือน): ปริมาณไฟฟ้าเฉลี่ยตั้งแต่เดือน มกราคม ถึง ธันวาคม ปี 2568 เท่ากับ 67,317.08 kWh/เดือน ลดลงจาก ปี 2567 ในช่วงเวลาเดียวกัน (76,341.82 kWh/เดือน) เท่ากับ 9,024.74 kWh/เดือน คิดเป็น 11.82%
4. ปริมาณไฟฟ้าต่อคนเฉลี่ย (ต่อเดือน): กรณีคิดตามจำนวนบุคลากร (33 คน): ปริมาณไฟฟ้าต่อคนเฉลี่ยตั้งแต่เดือน มกราคม ถึง ธันวาคม ปี 2568 เท่ากับ 2,039.91 kWh/คน/เดือน ลดลงจาก ปี 2567 ในช่วงเวลาเดียวกัน (2,313.39 kWh/คน/เดือน) เท่ากับ 273.48 kWh/คน/เดือน คิดเป็น 11.82% กรณีคิดตามผู้รับบริการเฉลี่ย: ปริมาณไฟฟ้าต่อคนเฉลี่ยตั้งแต่เดือน มกราคม ถึง ธันวาคม ปี 2568 เท่ากับ 6.29 kWh/คน/เดือน ลดลงจาก ปี 2567 ในช่วงเวลาเดียวกัน (8.23 kWh/คน/เดือน) เท่ากับ 1.95 kWh/คน/เดือน คิดเป็น 23.63%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</si>
</sst>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0.0%"/>
    <numFmt numFmtId="189" formatCode="_-* #,##0_-;\-* #,##0_-;_-* &quot;-&quot;??_-;_-@_-"/>
  </numFmts>
  <fonts count="17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5"/>
      <color theme="1"/>
      <name val="TH Niramit AS"/>
    </font>
    <font>
      <b/>
      <sz val="18"/>
      <name val="TH Niramit AS"/>
    </font>
    <font>
      <sz val="10"/>
      <name val="TH Niramit AS"/>
    </font>
    <font>
      <b/>
      <sz val="16"/>
      <name val="TH Niramit AS"/>
    </font>
    <font>
      <b/>
      <sz val="20"/>
      <name val="TH Niramit AS"/>
    </font>
    <font>
      <sz val="16"/>
      <name val="TH Niramit AS"/>
    </font>
    <font>
      <b/>
      <sz val="1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3" applyFont="1" applyFill="1" applyAlignment="1">
      <alignment horizontal="center" vertical="center"/>
    </xf>
    <xf numFmtId="0" fontId="3" fillId="2" borderId="0" xfId="3" applyFont="1" applyFill="1" applyAlignment="1">
      <alignment vertical="center"/>
    </xf>
    <xf numFmtId="0" fontId="4" fillId="2" borderId="0" xfId="3" applyFont="1" applyFill="1"/>
    <xf numFmtId="0" fontId="6" fillId="2" borderId="0" xfId="3" applyFont="1" applyFill="1" applyAlignment="1">
      <alignment vertical="center"/>
    </xf>
    <xf numFmtId="0" fontId="5" fillId="2" borderId="0" xfId="3" applyFont="1" applyFill="1" applyAlignment="1">
      <alignment horizontal="center"/>
    </xf>
    <xf numFmtId="187" fontId="7" fillId="2" borderId="0" xfId="3" applyNumberFormat="1" applyFont="1" applyFill="1"/>
    <xf numFmtId="0" fontId="7" fillId="2" borderId="0" xfId="3" applyFont="1" applyFill="1"/>
    <xf numFmtId="0" fontId="6" fillId="2" borderId="0" xfId="3" applyFont="1" applyFill="1" applyAlignment="1">
      <alignment horizontal="center"/>
    </xf>
    <xf numFmtId="0" fontId="8" fillId="2" borderId="0" xfId="3" applyFont="1" applyFill="1" applyAlignment="1">
      <alignment vertical="center"/>
    </xf>
    <xf numFmtId="0" fontId="9" fillId="3" borderId="0" xfId="3" applyFont="1" applyFill="1" applyAlignment="1">
      <alignment horizontal="center" vertical="center"/>
    </xf>
    <xf numFmtId="0" fontId="8" fillId="2" borderId="0" xfId="3" applyFont="1" applyFill="1"/>
    <xf numFmtId="4" fontId="10" fillId="2" borderId="1" xfId="0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189" fontId="10" fillId="2" borderId="1" xfId="1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1" fillId="2" borderId="0" xfId="3" applyFont="1" applyFill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2" fillId="2" borderId="0" xfId="3" applyFont="1" applyFill="1"/>
    <xf numFmtId="0" fontId="13" fillId="2" borderId="0" xfId="3" applyFont="1" applyFill="1" applyAlignment="1">
      <alignment vertic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/>
    </xf>
    <xf numFmtId="43" fontId="15" fillId="2" borderId="1" xfId="2" applyFont="1" applyFill="1" applyBorder="1"/>
    <xf numFmtId="43" fontId="15" fillId="4" borderId="1" xfId="2" applyFont="1" applyFill="1" applyBorder="1"/>
    <xf numFmtId="188" fontId="15" fillId="2" borderId="2" xfId="4" applyNumberFormat="1" applyFont="1" applyFill="1" applyBorder="1" applyAlignment="1">
      <alignment horizontal="center" vertical="center" wrapText="1"/>
    </xf>
    <xf numFmtId="188" fontId="15" fillId="2" borderId="1" xfId="4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center"/>
    </xf>
    <xf numFmtId="187" fontId="15" fillId="2" borderId="0" xfId="3" applyNumberFormat="1" applyFont="1" applyFill="1"/>
    <xf numFmtId="0" fontId="15" fillId="2" borderId="0" xfId="3" applyFont="1" applyFill="1"/>
    <xf numFmtId="0" fontId="16" fillId="2" borderId="0" xfId="3" applyFont="1" applyFill="1" applyAlignment="1">
      <alignment horizontal="center"/>
    </xf>
    <xf numFmtId="0" fontId="15" fillId="2" borderId="0" xfId="3" applyFont="1" applyFill="1" applyAlignment="1">
      <alignment vertical="center" wrapText="1"/>
    </xf>
    <xf numFmtId="0" fontId="15" fillId="2" borderId="0" xfId="3" applyFont="1" applyFill="1" applyAlignment="1">
      <alignment vertical="center"/>
    </xf>
    <xf numFmtId="2" fontId="15" fillId="2" borderId="0" xfId="3" applyNumberFormat="1" applyFont="1" applyFill="1" applyAlignment="1">
      <alignment vertical="center"/>
    </xf>
    <xf numFmtId="0" fontId="15" fillId="0" borderId="0" xfId="3" applyFont="1" applyAlignment="1">
      <alignment horizontal="left" vertical="top" wrapText="1"/>
    </xf>
    <xf numFmtId="0" fontId="11" fillId="3" borderId="0" xfId="0" applyFont="1" applyFill="1" applyAlignment="1">
      <alignment horizontal="center" vertical="center"/>
    </xf>
    <xf numFmtId="0" fontId="14" fillId="5" borderId="0" xfId="3" applyFont="1" applyFill="1" applyAlignment="1">
      <alignment horizontal="center" vertical="center"/>
    </xf>
    <xf numFmtId="0" fontId="13" fillId="2" borderId="0" xfId="3" applyFont="1" applyFill="1" applyAlignment="1">
      <alignment vertical="center" wrapText="1"/>
    </xf>
    <xf numFmtId="0" fontId="13" fillId="2" borderId="0" xfId="3" applyFont="1" applyFill="1" applyAlignment="1">
      <alignment horizontal="left" vertical="center" wrapText="1"/>
    </xf>
    <xf numFmtId="0" fontId="14" fillId="2" borderId="0" xfId="3" applyFont="1" applyFill="1" applyAlignment="1">
      <alignment horizontal="center" vertic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/>
    </xf>
    <xf numFmtId="0" fontId="13" fillId="0" borderId="0" xfId="3" applyFont="1" applyAlignment="1">
      <alignment horizontal="left" vertical="top" wrapText="1"/>
    </xf>
  </cellXfs>
  <cellStyles count="5">
    <cellStyle name="จุลภาค" xfId="1" builtinId="3"/>
    <cellStyle name="จุลภาค 2" xfId="2" xr:uid="{00000000-0005-0000-0000-000001000000}"/>
    <cellStyle name="ปกติ" xfId="0" builtinId="0"/>
    <cellStyle name="ปกติ 2" xfId="3" xr:uid="{00000000-0005-0000-0000-000003000000}"/>
    <cellStyle name="เปอร์เซ็นต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(ผู้ช้บริการ) '!$C$4</c:f>
              <c:strCache>
                <c:ptCount val="1"/>
                <c:pt idx="0">
                  <c:v> (kwh)ปี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(ผู้ช้บริการ)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(ผู้ช้บริการ) '!$C$5:$C$17</c:f>
              <c:numCache>
                <c:formatCode>#,##0.00</c:formatCode>
                <c:ptCount val="13"/>
                <c:pt idx="0">
                  <c:v>57844</c:v>
                </c:pt>
                <c:pt idx="1">
                  <c:v>75884</c:v>
                </c:pt>
                <c:pt idx="2">
                  <c:v>94540</c:v>
                </c:pt>
                <c:pt idx="3">
                  <c:v>75904</c:v>
                </c:pt>
                <c:pt idx="4">
                  <c:v>71528</c:v>
                </c:pt>
                <c:pt idx="5">
                  <c:v>95104</c:v>
                </c:pt>
                <c:pt idx="6">
                  <c:v>86084</c:v>
                </c:pt>
                <c:pt idx="7">
                  <c:v>84880</c:v>
                </c:pt>
                <c:pt idx="8">
                  <c:v>96088</c:v>
                </c:pt>
                <c:pt idx="9">
                  <c:v>55509.9</c:v>
                </c:pt>
                <c:pt idx="10">
                  <c:v>61700</c:v>
                </c:pt>
                <c:pt idx="11">
                  <c:v>61036</c:v>
                </c:pt>
                <c:pt idx="12" formatCode="_(* #,##0.00_);_(* \(#,##0.00\);_(* &quot;-&quot;??_);_(@_)">
                  <c:v>76341.824999999997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9-41FD-BD8A-E2CF4EF8FA25}"/>
            </c:ext>
          </c:extLst>
        </c:ser>
        <c:ser>
          <c:idx val="1"/>
          <c:order val="1"/>
          <c:tx>
            <c:strRef>
              <c:f>'ไฟฟ้า (ผู้ช้บริการ) '!$G$4</c:f>
              <c:strCache>
                <c:ptCount val="1"/>
                <c:pt idx="0">
                  <c:v>(kwh)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(ผู้ช้บริการ)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(ผู้ช้บริการ) '!$G$5:$G$17</c:f>
              <c:numCache>
                <c:formatCode>_(* #,##0.00_);_(* \(#,##0.00\);_(* "-"??_);_(@_)</c:formatCode>
                <c:ptCount val="13"/>
                <c:pt idx="0">
                  <c:v>43364</c:v>
                </c:pt>
                <c:pt idx="1">
                  <c:v>46808</c:v>
                </c:pt>
                <c:pt idx="2">
                  <c:v>56480</c:v>
                </c:pt>
                <c:pt idx="3">
                  <c:v>55488</c:v>
                </c:pt>
                <c:pt idx="4">
                  <c:v>57432</c:v>
                </c:pt>
                <c:pt idx="5">
                  <c:v>62128</c:v>
                </c:pt>
                <c:pt idx="6">
                  <c:v>71800</c:v>
                </c:pt>
                <c:pt idx="7">
                  <c:v>89440</c:v>
                </c:pt>
                <c:pt idx="8">
                  <c:v>99132</c:v>
                </c:pt>
                <c:pt idx="9">
                  <c:v>84236</c:v>
                </c:pt>
                <c:pt idx="10">
                  <c:v>81421</c:v>
                </c:pt>
                <c:pt idx="11">
                  <c:v>60076</c:v>
                </c:pt>
                <c:pt idx="12">
                  <c:v>67317.083333333328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99-41FD-BD8A-E2CF4EF8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2160"/>
        <c:axId val="1"/>
      </c:barChart>
      <c:catAx>
        <c:axId val="6617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2160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83630972641389"/>
          <c:y val="0.90216945791992709"/>
          <c:w val="0.8092746980114518"/>
          <c:h val="8.868790781957214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26479870863421567"/>
          <c:y val="3.2520325203252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(ผู้ช้บริการ) เปรียบเทียบ'!$C$4</c:f>
              <c:strCache>
                <c:ptCount val="1"/>
                <c:pt idx="0">
                  <c:v> (kwh)ปี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(ผู้ช้บริการ)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(ผู้ช้บริการ) เปรียบเทียบ'!$C$5:$C$11</c:f>
              <c:numCache>
                <c:formatCode>#,##0.00</c:formatCode>
                <c:ptCount val="7"/>
                <c:pt idx="0">
                  <c:v>57844</c:v>
                </c:pt>
                <c:pt idx="1">
                  <c:v>75884</c:v>
                </c:pt>
                <c:pt idx="2">
                  <c:v>94540</c:v>
                </c:pt>
                <c:pt idx="3">
                  <c:v>75904</c:v>
                </c:pt>
                <c:pt idx="4">
                  <c:v>71528</c:v>
                </c:pt>
                <c:pt idx="5">
                  <c:v>95104</c:v>
                </c:pt>
                <c:pt idx="6" formatCode="_(* #,##0.00_);_(* \(#,##0.00\);_(* &quot;-&quot;??_);_(@_)">
                  <c:v>78467.333333333328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5-462F-BD13-9C1B6313EBC6}"/>
            </c:ext>
          </c:extLst>
        </c:ser>
        <c:ser>
          <c:idx val="1"/>
          <c:order val="1"/>
          <c:tx>
            <c:strRef>
              <c:f>'ไฟฟ้า (ผู้ช้บริการ) เปรียบเทียบ'!$G$4</c:f>
              <c:strCache>
                <c:ptCount val="1"/>
                <c:pt idx="0">
                  <c:v>(kwh)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(ผู้ช้บริการ)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(ผู้ช้บริการ) เปรียบเทียบ'!$G$5:$G$11</c:f>
              <c:numCache>
                <c:formatCode>_(* #,##0.00_);_(* \(#,##0.00\);_(* "-"??_);_(@_)</c:formatCode>
                <c:ptCount val="7"/>
                <c:pt idx="0">
                  <c:v>43364</c:v>
                </c:pt>
                <c:pt idx="1">
                  <c:v>46808</c:v>
                </c:pt>
                <c:pt idx="2">
                  <c:v>56480</c:v>
                </c:pt>
                <c:pt idx="3">
                  <c:v>55488</c:v>
                </c:pt>
                <c:pt idx="4">
                  <c:v>57432</c:v>
                </c:pt>
                <c:pt idx="5">
                  <c:v>62128</c:v>
                </c:pt>
                <c:pt idx="6">
                  <c:v>53616.666666666664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5-462F-BD13-9C1B6313E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2160"/>
        <c:axId val="1"/>
      </c:barChart>
      <c:catAx>
        <c:axId val="6617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2160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83630972641389"/>
          <c:y val="0.90216945791992709"/>
          <c:w val="0.8092746980114518"/>
          <c:h val="8.868790781957214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เปรียบเทียบปริมาณการใช้ไฟฟ้าต่อคนระหว่าง</a:t>
            </a:r>
            <a:r>
              <a:rPr lang="en-US"/>
              <a:t> </a:t>
            </a:r>
            <a:r>
              <a:rPr lang="th-TH"/>
              <a:t>ปี </a:t>
            </a:r>
            <a:r>
              <a:rPr lang="en-US"/>
              <a:t>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 ปี </a:t>
            </a:r>
            <a:r>
              <a:rPr lang="en-US"/>
              <a:t>256</a:t>
            </a:r>
            <a:r>
              <a:rPr lang="th-TH"/>
              <a:t>8</a:t>
            </a:r>
            <a:r>
              <a:rPr lang="th-TH" baseline="0"/>
              <a:t> 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(ผู้ช้บริการ) เปรียบเทียบ'!$E$4</c:f>
              <c:strCache>
                <c:ptCount val="1"/>
                <c:pt idx="0">
                  <c:v>(kwh/คน) 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(ผู้ช้บริการ)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(ผู้ช้บริการ) เปรียบเทียบ'!$E$5:$E$11</c:f>
              <c:numCache>
                <c:formatCode>_(* #,##0.00_);_(* \(#,##0.00\);_(* "-"??_);_(@_)</c:formatCode>
                <c:ptCount val="7"/>
                <c:pt idx="0">
                  <c:v>3.8583244397011738</c:v>
                </c:pt>
                <c:pt idx="1">
                  <c:v>4.4449390815370196</c:v>
                </c:pt>
                <c:pt idx="2">
                  <c:v>4.6541623590803916</c:v>
                </c:pt>
                <c:pt idx="3">
                  <c:v>33.600708277999118</c:v>
                </c:pt>
                <c:pt idx="4">
                  <c:v>24.546328071379548</c:v>
                </c:pt>
                <c:pt idx="5">
                  <c:v>7.2910150260656241</c:v>
                </c:pt>
                <c:pt idx="6">
                  <c:v>13.065912875960478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4-45AC-872A-45209CD43604}"/>
            </c:ext>
          </c:extLst>
        </c:ser>
        <c:ser>
          <c:idx val="1"/>
          <c:order val="1"/>
          <c:tx>
            <c:strRef>
              <c:f>'ไฟฟ้า (ผู้ช้บริการ) เปรียบเทียบ'!$I$4</c:f>
              <c:strCache>
                <c:ptCount val="1"/>
                <c:pt idx="0">
                  <c:v>(kwh/คน)ปี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(ผู้ช้บริการ)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(ผู้ช้บริการ) เปรียบเทียบ'!$I$5:$I$11</c:f>
              <c:numCache>
                <c:formatCode>_(* #,##0.00_);_(* \(#,##0.00\);_(* "-"??_);_(@_)</c:formatCode>
                <c:ptCount val="7"/>
                <c:pt idx="0">
                  <c:v>2.6140213394417988</c:v>
                </c:pt>
                <c:pt idx="1">
                  <c:v>2.4110435768002474</c:v>
                </c:pt>
                <c:pt idx="2">
                  <c:v>7.6314011620051341</c:v>
                </c:pt>
                <c:pt idx="3">
                  <c:v>39.409090909090907</c:v>
                </c:pt>
                <c:pt idx="4">
                  <c:v>33.566335476329634</c:v>
                </c:pt>
                <c:pt idx="5">
                  <c:v>2.9049422546406696</c:v>
                </c:pt>
                <c:pt idx="6">
                  <c:v>4.7371521130908549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4-45AC-872A-45209CD4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3824"/>
        <c:axId val="1"/>
      </c:barChart>
      <c:catAx>
        <c:axId val="66175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82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45745368785422"/>
          <c:y val="0.9339924362489832"/>
          <c:w val="0.86049176461637955"/>
          <c:h val="5.660570383973573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1-424C-8409-02AC5238370E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C1-424C-8409-02AC5238370E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C1-424C-8409-02AC52383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เปรียบเทียบการใช้ไฟฟ้าต่อคนสะสมระหว่างปี</a:t>
            </a:r>
            <a:r>
              <a:rPr lang="en-US"/>
              <a:t> </a:t>
            </a:r>
            <a:r>
              <a:rPr lang="th-TH"/>
              <a:t>      </a:t>
            </a:r>
            <a:r>
              <a:rPr lang="en-US"/>
              <a:t>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8F-44F4-94AE-CF1CE746B315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8F-44F4-94AE-CF1CE746B315}"/>
              </c:ext>
            </c:extLst>
          </c:dPt>
          <c:cat>
            <c:strRef>
              <c:f>('ไฟฟ้า (ผู้ช้บริการ) เปรียบเทียบ'!$E$4,'ไฟฟ้า (ผู้ช้บริการ)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(ผู้ช้บริการ) เปรียบเทียบ'!$E$12,'ไฟฟ้า (ผู้ช้บริการ) เปรียบเทียบ'!$I$12)</c:f>
              <c:numCache>
                <c:formatCode>_(* #,##0.00_);_(* \(#,##0.00\);_(* "-"??_);_(@_)</c:formatCode>
                <c:ptCount val="2"/>
                <c:pt idx="0">
                  <c:v>78.39547725576287</c:v>
                </c:pt>
                <c:pt idx="1">
                  <c:v>88.536834718308398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F-44F4-94AE-CF1CE746B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B-44AA-8677-3E04745D6C2A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3B-44AA-8677-3E04745D6C2A}"/>
              </c:ext>
            </c:extLst>
          </c:dPt>
          <c:cat>
            <c:strRef>
              <c:f>('ไฟฟ้า บุคลากร เปรียบเทียบ'!$E$4,'ไฟฟ้า บุคลากร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 เปรียบเทียบ'!$E$12,'ไฟฟ้า บุคลากร เปรียบเทียบ'!$I$12)</c:f>
              <c:numCache>
                <c:formatCode>_(* #,##0.00_);_(* \(#,##0.00\);_(* "-"??_);_(@_)</c:formatCode>
                <c:ptCount val="2"/>
                <c:pt idx="0">
                  <c:v>14266.787878787878</c:v>
                </c:pt>
                <c:pt idx="1">
                  <c:v>10053.125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3B-44AA-8677-3E04745D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29-4461-BEE5-6F0E94CDC7E6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29-4461-BEE5-6F0E94CDC7E6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29-4461-BEE5-6F0E94CDC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เปรียบเทียบปริมาณการใช้ไฟฟ้าระหว่างปี</a:t>
            </a:r>
            <a:r>
              <a:rPr lang="en-US"/>
              <a:t> 256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 baseline="0"/>
              <a:t>กั</a:t>
            </a:r>
            <a:r>
              <a:rPr lang="th-TH"/>
              <a:t>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บุคลากร'!$C$4</c:f>
              <c:strCache>
                <c:ptCount val="1"/>
                <c:pt idx="0">
                  <c:v> (kwh)ปี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บุคลากร'!$A$5:$A$17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บุคลากร'!$C$5:$C$17</c:f>
              <c:numCache>
                <c:formatCode>#,##0.00</c:formatCode>
                <c:ptCount val="13"/>
                <c:pt idx="0">
                  <c:v>57844</c:v>
                </c:pt>
                <c:pt idx="1">
                  <c:v>75884</c:v>
                </c:pt>
                <c:pt idx="2">
                  <c:v>94540</c:v>
                </c:pt>
                <c:pt idx="3">
                  <c:v>75904</c:v>
                </c:pt>
                <c:pt idx="4">
                  <c:v>71528</c:v>
                </c:pt>
                <c:pt idx="5">
                  <c:v>95104</c:v>
                </c:pt>
                <c:pt idx="6">
                  <c:v>86084</c:v>
                </c:pt>
                <c:pt idx="7">
                  <c:v>84880</c:v>
                </c:pt>
                <c:pt idx="8">
                  <c:v>96088</c:v>
                </c:pt>
                <c:pt idx="9">
                  <c:v>55509.9</c:v>
                </c:pt>
                <c:pt idx="10">
                  <c:v>61700</c:v>
                </c:pt>
                <c:pt idx="11">
                  <c:v>61036</c:v>
                </c:pt>
                <c:pt idx="12" formatCode="_(* #,##0.00_);_(* \(#,##0.00\);_(* &quot;-&quot;??_);_(@_)">
                  <c:v>76341.824999999997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7-4458-84CA-FC956EE31162}"/>
            </c:ext>
          </c:extLst>
        </c:ser>
        <c:ser>
          <c:idx val="1"/>
          <c:order val="1"/>
          <c:tx>
            <c:strRef>
              <c:f>'ไฟฟ้า บุคลากร'!$G$4</c:f>
              <c:strCache>
                <c:ptCount val="1"/>
                <c:pt idx="0">
                  <c:v>(kwh)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บุคลากร'!$A$5:$A$17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บุคลากร'!$G$5:$G$17</c:f>
              <c:numCache>
                <c:formatCode>_(* #,##0.00_);_(* \(#,##0.00\);_(* "-"??_);_(@_)</c:formatCode>
                <c:ptCount val="13"/>
                <c:pt idx="0">
                  <c:v>43364</c:v>
                </c:pt>
                <c:pt idx="1">
                  <c:v>46808</c:v>
                </c:pt>
                <c:pt idx="2">
                  <c:v>56480</c:v>
                </c:pt>
                <c:pt idx="3">
                  <c:v>55488</c:v>
                </c:pt>
                <c:pt idx="4">
                  <c:v>57432</c:v>
                </c:pt>
                <c:pt idx="5">
                  <c:v>62128</c:v>
                </c:pt>
                <c:pt idx="6">
                  <c:v>71800</c:v>
                </c:pt>
                <c:pt idx="7">
                  <c:v>89440</c:v>
                </c:pt>
                <c:pt idx="8">
                  <c:v>99132</c:v>
                </c:pt>
                <c:pt idx="9">
                  <c:v>84236</c:v>
                </c:pt>
                <c:pt idx="10">
                  <c:v>81421</c:v>
                </c:pt>
                <c:pt idx="11">
                  <c:v>60076</c:v>
                </c:pt>
                <c:pt idx="12">
                  <c:v>67317.083333333328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17-4458-84CA-FC956EE31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2160"/>
        <c:axId val="1"/>
      </c:barChart>
      <c:catAx>
        <c:axId val="6617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2160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83630972641389"/>
          <c:y val="0.90216945791992709"/>
          <c:w val="0.8092746980114518"/>
          <c:h val="8.868790781957214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เปรียบเทียบปริมาณการใช้ไฟฟ้าต่อคนระหว่าง</a:t>
            </a:r>
            <a:r>
              <a:rPr lang="en-US"/>
              <a:t> </a:t>
            </a:r>
            <a:r>
              <a:rPr lang="th-TH"/>
              <a:t>ปี </a:t>
            </a:r>
            <a:r>
              <a:rPr lang="en-US"/>
              <a:t>256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บุคลากร'!$E$4</c:f>
              <c:strCache>
                <c:ptCount val="1"/>
                <c:pt idx="0">
                  <c:v>(kwh/คน) 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บุคลากร'!$A$5:$A$17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บุคลากร'!$E$5:$E$17</c:f>
              <c:numCache>
                <c:formatCode>_(* #,##0.00_);_(* \(#,##0.00\);_(* "-"??_);_(@_)</c:formatCode>
                <c:ptCount val="13"/>
                <c:pt idx="0">
                  <c:v>1752.8484848484848</c:v>
                </c:pt>
                <c:pt idx="1">
                  <c:v>2299.5151515151515</c:v>
                </c:pt>
                <c:pt idx="2">
                  <c:v>2864.848484848485</c:v>
                </c:pt>
                <c:pt idx="3">
                  <c:v>2300.121212121212</c:v>
                </c:pt>
                <c:pt idx="4">
                  <c:v>2167.5151515151515</c:v>
                </c:pt>
                <c:pt idx="5">
                  <c:v>2881.939393939394</c:v>
                </c:pt>
                <c:pt idx="6">
                  <c:v>2608.6060606060605</c:v>
                </c:pt>
                <c:pt idx="7">
                  <c:v>2572.121212121212</c:v>
                </c:pt>
                <c:pt idx="8">
                  <c:v>2911.757575757576</c:v>
                </c:pt>
                <c:pt idx="9">
                  <c:v>1682.1181818181819</c:v>
                </c:pt>
                <c:pt idx="10">
                  <c:v>1869.6969696969697</c:v>
                </c:pt>
                <c:pt idx="11">
                  <c:v>1849.5757575757575</c:v>
                </c:pt>
                <c:pt idx="12">
                  <c:v>2313.3886363636361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1-4654-8755-DC7A33944858}"/>
            </c:ext>
          </c:extLst>
        </c:ser>
        <c:ser>
          <c:idx val="1"/>
          <c:order val="1"/>
          <c:tx>
            <c:strRef>
              <c:f>'ไฟฟ้า บุคลากร'!$I$4</c:f>
              <c:strCache>
                <c:ptCount val="1"/>
                <c:pt idx="0">
                  <c:v>(kwh/คน)ปี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บุคลากร'!$A$5:$A$17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บุคลากร'!$I$5:$I$17</c:f>
              <c:numCache>
                <c:formatCode>_(* #,##0.00_);_(* \(#,##0.00\);_(* "-"??_);_(@_)</c:formatCode>
                <c:ptCount val="13"/>
                <c:pt idx="0">
                  <c:v>1355.125</c:v>
                </c:pt>
                <c:pt idx="1">
                  <c:v>1462.75</c:v>
                </c:pt>
                <c:pt idx="2">
                  <c:v>1765</c:v>
                </c:pt>
                <c:pt idx="3">
                  <c:v>1734</c:v>
                </c:pt>
                <c:pt idx="4">
                  <c:v>1794.75</c:v>
                </c:pt>
                <c:pt idx="5">
                  <c:v>1941.5</c:v>
                </c:pt>
                <c:pt idx="6">
                  <c:v>2243.75</c:v>
                </c:pt>
                <c:pt idx="7">
                  <c:v>2795</c:v>
                </c:pt>
                <c:pt idx="8">
                  <c:v>3097.875</c:v>
                </c:pt>
                <c:pt idx="9">
                  <c:v>2632.375</c:v>
                </c:pt>
                <c:pt idx="10">
                  <c:v>2544.40625</c:v>
                </c:pt>
                <c:pt idx="11">
                  <c:v>1820.4848484848485</c:v>
                </c:pt>
                <c:pt idx="12">
                  <c:v>2098.1948051948048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1-4654-8755-DC7A3394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3824"/>
        <c:axId val="1"/>
      </c:barChart>
      <c:catAx>
        <c:axId val="66175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82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45745368785422"/>
          <c:y val="0.9339924362489832"/>
          <c:w val="0.86049176461637955"/>
          <c:h val="5.660570383973573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 sz="1200"/>
            </a:pPr>
            <a:r>
              <a:rPr lang="th-TH" sz="1200"/>
              <a:t>เปรียบเทียบการใช้ไฟฟ้าสะสม</a:t>
            </a:r>
            <a:r>
              <a:rPr lang="en-US" sz="1200"/>
              <a:t> </a:t>
            </a:r>
            <a:endParaRPr lang="th-TH" sz="1200"/>
          </a:p>
          <a:p>
            <a:pPr algn="ctr" rtl="0">
              <a:defRPr sz="1200"/>
            </a:pPr>
            <a:r>
              <a:rPr lang="th-TH" sz="1200"/>
              <a:t>ระหว่างปี</a:t>
            </a:r>
            <a:r>
              <a:rPr lang="en-US" sz="1200"/>
              <a:t> 25</a:t>
            </a:r>
            <a:r>
              <a:rPr lang="th-TH" sz="1200"/>
              <a:t>67</a:t>
            </a:r>
            <a:r>
              <a:rPr lang="th-TH" sz="1200" baseline="0"/>
              <a:t> </a:t>
            </a:r>
            <a:r>
              <a:rPr lang="th-TH" sz="1200"/>
              <a:t>กับ ปี </a:t>
            </a:r>
            <a:r>
              <a:rPr lang="en-US" sz="1200"/>
              <a:t>256</a:t>
            </a:r>
            <a:r>
              <a:rPr lang="th-TH" sz="1200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A9-4C3C-96E7-2EDF6F4423E8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BA9-4C3C-96E7-2EDF6F4423E8}"/>
              </c:ext>
            </c:extLst>
          </c:dPt>
          <c:cat>
            <c:strRef>
              <c:f>('ไฟฟ้า บุคลากร'!$C$4,'ไฟฟ้า บุคลากร'!$G$4)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บุคลากร'!$C$18,'ไฟฟ้า บุคลากร'!$G$18)</c:f>
              <c:numCache>
                <c:formatCode>_(* #,##0.00_);_(* \(#,##0.00\);_(* "-"??_);_(@_)</c:formatCode>
                <c:ptCount val="2"/>
                <c:pt idx="0">
                  <c:v>916101.9</c:v>
                </c:pt>
                <c:pt idx="1">
                  <c:v>807805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9-4C3C-96E7-2EDF6F442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555-4953-A4DC-425BFB5F2A32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555-4953-A4DC-425BFB5F2A32}"/>
              </c:ext>
            </c:extLst>
          </c:dPt>
          <c:cat>
            <c:strRef>
              <c:f>('ไฟฟ้า บุคลากร'!$E$4,'ไฟฟ้า บุคลากร'!$I$4)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บุคลากร'!$E$18,'ไฟฟ้า บุคลากร'!$I$18)</c:f>
              <c:numCache>
                <c:formatCode>_(* #,##0.00_);_(* \(#,##0.00\);_(* "-"??_);_(@_)</c:formatCode>
                <c:ptCount val="2"/>
                <c:pt idx="0">
                  <c:v>27760.663636363635</c:v>
                </c:pt>
                <c:pt idx="1">
                  <c:v>25187.016098484848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55-4953-A4DC-425BFB5F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เปรียบเทียบปริมาณการใช้ไฟฟ้าต่อคนระหว่าง</a:t>
            </a:r>
            <a:r>
              <a:rPr lang="en-US"/>
              <a:t> </a:t>
            </a:r>
            <a:r>
              <a:rPr lang="th-TH"/>
              <a:t>ปี </a:t>
            </a:r>
            <a:r>
              <a:rPr lang="en-US"/>
              <a:t>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(ผู้ช้บริการ) '!$E$4</c:f>
              <c:strCache>
                <c:ptCount val="1"/>
                <c:pt idx="0">
                  <c:v>(kwh/คน) 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(ผู้ช้บริการ)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(ผู้ช้บริการ) '!$E$5:$E$17</c:f>
              <c:numCache>
                <c:formatCode>_(* #,##0.00_);_(* \(#,##0.00\);_(* "-"??_);_(@_)</c:formatCode>
                <c:ptCount val="13"/>
                <c:pt idx="0">
                  <c:v>3.8583244397011738</c:v>
                </c:pt>
                <c:pt idx="1">
                  <c:v>4.4449390815370196</c:v>
                </c:pt>
                <c:pt idx="2">
                  <c:v>4.6541623590803916</c:v>
                </c:pt>
                <c:pt idx="3">
                  <c:v>33.600708277999118</c:v>
                </c:pt>
                <c:pt idx="4">
                  <c:v>24.546328071379548</c:v>
                </c:pt>
                <c:pt idx="5">
                  <c:v>7.2910150260656241</c:v>
                </c:pt>
                <c:pt idx="6">
                  <c:v>2.7024549507126263</c:v>
                </c:pt>
                <c:pt idx="7">
                  <c:v>3.6223967224308637</c:v>
                </c:pt>
                <c:pt idx="8">
                  <c:v>2.9990948531477262</c:v>
                </c:pt>
                <c:pt idx="9">
                  <c:v>2.8794428882664178</c:v>
                </c:pt>
                <c:pt idx="10">
                  <c:v>3.5699820632991957</c:v>
                </c:pt>
                <c:pt idx="11">
                  <c:v>4.6496533861506819</c:v>
                </c:pt>
                <c:pt idx="12">
                  <c:v>8.2348751766475292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A-4AFD-965A-11CFE4CBC931}"/>
            </c:ext>
          </c:extLst>
        </c:ser>
        <c:ser>
          <c:idx val="1"/>
          <c:order val="1"/>
          <c:tx>
            <c:strRef>
              <c:f>'ไฟฟ้า (ผู้ช้บริการ) '!$I$4</c:f>
              <c:strCache>
                <c:ptCount val="1"/>
                <c:pt idx="0">
                  <c:v>(kwh/คน)ปี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(ผู้ช้บริการ)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'ไฟฟ้า (ผู้ช้บริการ) '!$I$5:$I$17</c:f>
              <c:numCache>
                <c:formatCode>_(* #,##0.00_);_(* \(#,##0.00\);_(* "-"??_);_(@_)</c:formatCode>
                <c:ptCount val="13"/>
                <c:pt idx="0">
                  <c:v>2.2165201390308731</c:v>
                </c:pt>
                <c:pt idx="1">
                  <c:v>2.076755845423488</c:v>
                </c:pt>
                <c:pt idx="2">
                  <c:v>6.089487870619946</c:v>
                </c:pt>
                <c:pt idx="3">
                  <c:v>27.578528827037772</c:v>
                </c:pt>
                <c:pt idx="4">
                  <c:v>28.816859006522829</c:v>
                </c:pt>
                <c:pt idx="5">
                  <c:v>2.6871972318339101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1.4307360150759465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A-4AFD-965A-11CFE4CB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3824"/>
        <c:axId val="1"/>
      </c:barChart>
      <c:catAx>
        <c:axId val="66175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82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45745368785422"/>
          <c:y val="0.9339924362489832"/>
          <c:w val="0.86049176461637955"/>
          <c:h val="5.660570383973573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E-42DD-B522-63D104586BC2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1E-42DD-B522-63D104586BC2}"/>
              </c:ext>
            </c:extLst>
          </c:dPt>
          <c:cat>
            <c:strRef>
              <c:f>('ไฟฟ้า บุคลากร เปรียบเทียบ'!$E$4,'ไฟฟ้า บุคลากร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 เปรียบเทียบ'!$E$12,'ไฟฟ้า บุคลากร เปรียบเทียบ'!$I$12)</c:f>
              <c:numCache>
                <c:formatCode>_(* #,##0.00_);_(* \(#,##0.00\);_(* "-"??_);_(@_)</c:formatCode>
                <c:ptCount val="2"/>
                <c:pt idx="0">
                  <c:v>14266.787878787878</c:v>
                </c:pt>
                <c:pt idx="1">
                  <c:v>10053.125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1E-42DD-B522-63D104586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46-4A4D-9BAF-A19E394A05C8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46-4A4D-9BAF-A19E394A05C8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46-4A4D-9BAF-A19E394A0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เปรียบเทียบปริมาณการใช้ไฟฟ้าระหว่างปี</a:t>
            </a:r>
            <a:r>
              <a:rPr lang="en-US"/>
              <a:t> 256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 baseline="0"/>
              <a:t>กั</a:t>
            </a:r>
            <a:r>
              <a:rPr lang="th-TH"/>
              <a:t>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บุคลากร เปรียบเทียบ'!$C$4</c:f>
              <c:strCache>
                <c:ptCount val="1"/>
                <c:pt idx="0">
                  <c:v> (kwh)ปี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บุคลากร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บุคลากร เปรียบเทียบ'!$C$5:$C$11</c:f>
              <c:numCache>
                <c:formatCode>#,##0.00</c:formatCode>
                <c:ptCount val="7"/>
                <c:pt idx="0">
                  <c:v>57844</c:v>
                </c:pt>
                <c:pt idx="1">
                  <c:v>75884</c:v>
                </c:pt>
                <c:pt idx="2">
                  <c:v>94540</c:v>
                </c:pt>
                <c:pt idx="3">
                  <c:v>75904</c:v>
                </c:pt>
                <c:pt idx="4">
                  <c:v>71528</c:v>
                </c:pt>
                <c:pt idx="5">
                  <c:v>95104</c:v>
                </c:pt>
                <c:pt idx="6" formatCode="_(* #,##0.00_);_(* \(#,##0.00\);_(* &quot;-&quot;??_);_(@_)">
                  <c:v>78467.333333333328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3-4E4A-AF26-AC0CC2BF25FF}"/>
            </c:ext>
          </c:extLst>
        </c:ser>
        <c:ser>
          <c:idx val="1"/>
          <c:order val="1"/>
          <c:tx>
            <c:strRef>
              <c:f>'ไฟฟ้า บุคลากร เปรียบเทียบ'!$G$4</c:f>
              <c:strCache>
                <c:ptCount val="1"/>
                <c:pt idx="0">
                  <c:v>(kwh)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บุคลากร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บุคลากร เปรียบเทียบ'!$G$5:$G$11</c:f>
              <c:numCache>
                <c:formatCode>_(* #,##0.00_);_(* \(#,##0.00\);_(* "-"??_);_(@_)</c:formatCode>
                <c:ptCount val="7"/>
                <c:pt idx="0">
                  <c:v>43364</c:v>
                </c:pt>
                <c:pt idx="1">
                  <c:v>46808</c:v>
                </c:pt>
                <c:pt idx="2">
                  <c:v>56480</c:v>
                </c:pt>
                <c:pt idx="3">
                  <c:v>55488</c:v>
                </c:pt>
                <c:pt idx="4">
                  <c:v>57432</c:v>
                </c:pt>
                <c:pt idx="5">
                  <c:v>62128</c:v>
                </c:pt>
                <c:pt idx="6">
                  <c:v>53616.666666666664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3-4E4A-AF26-AC0CC2BF2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2160"/>
        <c:axId val="1"/>
      </c:barChart>
      <c:catAx>
        <c:axId val="6617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2160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83630972641389"/>
          <c:y val="0.90216945791992709"/>
          <c:w val="0.8092746980114518"/>
          <c:h val="8.868790781957214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เปรียบเทียบปริมาณการใช้ไฟฟ้าต่อคนระหว่าง</a:t>
            </a:r>
            <a:r>
              <a:rPr lang="en-US"/>
              <a:t> </a:t>
            </a:r>
            <a:r>
              <a:rPr lang="th-TH"/>
              <a:t>ปี </a:t>
            </a:r>
            <a:r>
              <a:rPr lang="en-US"/>
              <a:t>256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'ไฟฟ้า บุคลากร เปรียบเทียบ'!$E$4</c:f>
              <c:strCache>
                <c:ptCount val="1"/>
                <c:pt idx="0">
                  <c:v>(kwh/คน) ปี 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'ไฟฟ้า บุคลากร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บุคลากร เปรียบเทียบ'!$E$5:$E$11</c:f>
              <c:numCache>
                <c:formatCode>_(* #,##0.00_);_(* \(#,##0.00\);_(* "-"??_);_(@_)</c:formatCode>
                <c:ptCount val="7"/>
                <c:pt idx="0">
                  <c:v>1752.8484848484848</c:v>
                </c:pt>
                <c:pt idx="1">
                  <c:v>2299.5151515151515</c:v>
                </c:pt>
                <c:pt idx="2">
                  <c:v>2864.848484848485</c:v>
                </c:pt>
                <c:pt idx="3">
                  <c:v>2300.121212121212</c:v>
                </c:pt>
                <c:pt idx="4">
                  <c:v>2167.5151515151515</c:v>
                </c:pt>
                <c:pt idx="5">
                  <c:v>2881.939393939394</c:v>
                </c:pt>
                <c:pt idx="6">
                  <c:v>2377.7979797979797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E-4C97-BE47-7D58509A7243}"/>
            </c:ext>
          </c:extLst>
        </c:ser>
        <c:ser>
          <c:idx val="1"/>
          <c:order val="1"/>
          <c:tx>
            <c:strRef>
              <c:f>'ไฟฟ้า บุคลากร เปรียบเทียบ'!$I$4</c:f>
              <c:strCache>
                <c:ptCount val="1"/>
                <c:pt idx="0">
                  <c:v>(kwh/คน)ปี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'ไฟฟ้า บุคลากร เปรียบเทียบ'!$A$5:$A$11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'ไฟฟ้า บุคลากร เปรียบเทียบ'!$I$5:$I$11</c:f>
              <c:numCache>
                <c:formatCode>_(* #,##0.00_);_(* \(#,##0.00\);_(* "-"??_);_(@_)</c:formatCode>
                <c:ptCount val="7"/>
                <c:pt idx="0">
                  <c:v>1355.125</c:v>
                </c:pt>
                <c:pt idx="1">
                  <c:v>1462.75</c:v>
                </c:pt>
                <c:pt idx="2">
                  <c:v>1765</c:v>
                </c:pt>
                <c:pt idx="3">
                  <c:v>1734</c:v>
                </c:pt>
                <c:pt idx="4">
                  <c:v>1794.75</c:v>
                </c:pt>
                <c:pt idx="5">
                  <c:v>1941.5</c:v>
                </c:pt>
                <c:pt idx="6">
                  <c:v>1675.5208333333333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E-4C97-BE47-7D58509A7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1753824"/>
        <c:axId val="1"/>
      </c:barChart>
      <c:catAx>
        <c:axId val="66175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82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45745368785422"/>
          <c:y val="0.9339924362489832"/>
          <c:w val="0.86049176461637955"/>
          <c:h val="5.6605703839735733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 sz="1200"/>
            </a:pPr>
            <a:r>
              <a:rPr lang="th-TH" sz="1200"/>
              <a:t>เปรียบเทียบการใช้ไฟฟ้าสะสม</a:t>
            </a:r>
            <a:r>
              <a:rPr lang="en-US" sz="1200"/>
              <a:t> </a:t>
            </a:r>
            <a:endParaRPr lang="th-TH" sz="1200"/>
          </a:p>
          <a:p>
            <a:pPr algn="ctr" rtl="0">
              <a:defRPr sz="1200"/>
            </a:pPr>
            <a:r>
              <a:rPr lang="th-TH" sz="1200"/>
              <a:t>ระหว่างปี</a:t>
            </a:r>
            <a:r>
              <a:rPr lang="en-US" sz="1200"/>
              <a:t> 25</a:t>
            </a:r>
            <a:r>
              <a:rPr lang="th-TH" sz="1200"/>
              <a:t>67</a:t>
            </a:r>
            <a:r>
              <a:rPr lang="th-TH" sz="1200" baseline="0"/>
              <a:t> </a:t>
            </a:r>
            <a:r>
              <a:rPr lang="th-TH" sz="1200"/>
              <a:t>กับ ปี </a:t>
            </a:r>
            <a:r>
              <a:rPr lang="en-US" sz="1200"/>
              <a:t>256</a:t>
            </a:r>
            <a:r>
              <a:rPr lang="th-TH" sz="1200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BC-4E67-B837-A88244A0A779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BC-4E67-B837-A88244A0A779}"/>
              </c:ext>
            </c:extLst>
          </c:dPt>
          <c:cat>
            <c:strRef>
              <c:f>('ไฟฟ้า บุคลากร เปรียบเทียบ'!$C$4,'ไฟฟ้า บุคลากร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บุคลากร เปรียบเทียบ'!$C$12,'ไฟฟ้า บุคลากร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BC-4E67-B837-A88244A0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74-4711-871E-200732608401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74-4711-871E-200732608401}"/>
              </c:ext>
            </c:extLst>
          </c:dPt>
          <c:cat>
            <c:strRef>
              <c:f>('ไฟฟ้า บุคลากร เปรียบเทียบ'!$E$4,'ไฟฟ้า บุคลากร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 เปรียบเทียบ'!$E$12,'ไฟฟ้า บุคลากร เปรียบเทียบ'!$I$12)</c:f>
              <c:numCache>
                <c:formatCode>_(* #,##0.00_);_(* \(#,##0.00\);_(* "-"??_);_(@_)</c:formatCode>
                <c:ptCount val="2"/>
                <c:pt idx="0">
                  <c:v>14266.787878787878</c:v>
                </c:pt>
                <c:pt idx="1">
                  <c:v>10053.125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4-4711-871E-200732608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 sz="1200"/>
            </a:pPr>
            <a:r>
              <a:rPr lang="th-TH" sz="1200"/>
              <a:t>เปรียบเทียบการใช้ไฟฟ้าสะสม</a:t>
            </a:r>
            <a:r>
              <a:rPr lang="en-US" sz="1200"/>
              <a:t> </a:t>
            </a:r>
            <a:endParaRPr lang="th-TH" sz="1200"/>
          </a:p>
          <a:p>
            <a:pPr algn="ctr" rtl="0">
              <a:defRPr sz="1200"/>
            </a:pPr>
            <a:r>
              <a:rPr lang="th-TH" sz="1200"/>
              <a:t>ระหว่างปี</a:t>
            </a:r>
            <a:r>
              <a:rPr lang="en-US" sz="1200"/>
              <a:t> 25</a:t>
            </a:r>
            <a:r>
              <a:rPr lang="th-TH" sz="1200"/>
              <a:t>67</a:t>
            </a:r>
            <a:r>
              <a:rPr lang="th-TH" sz="1200" baseline="0"/>
              <a:t> </a:t>
            </a:r>
            <a:r>
              <a:rPr lang="th-TH" sz="1200"/>
              <a:t>กับ ปี </a:t>
            </a:r>
            <a:r>
              <a:rPr lang="en-US" sz="1200"/>
              <a:t>256</a:t>
            </a:r>
            <a:r>
              <a:rPr lang="th-TH" sz="1200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3-4DCF-A29D-D0B91E2D11C2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33-4DCF-A29D-D0B91E2D11C2}"/>
              </c:ext>
            </c:extLst>
          </c:dPt>
          <c:cat>
            <c:strRef>
              <c:f>('ไฟฟ้า บุคลากร'!$C$4,'ไฟฟ้า บุคลากร'!$G$4)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บุคลากร'!$C$18,'ไฟฟ้า บุคลากร'!$G$18)</c:f>
              <c:numCache>
                <c:formatCode>_(* #,##0.00_);_(* \(#,##0.00\);_(* "-"??_);_(@_)</c:formatCode>
                <c:ptCount val="2"/>
                <c:pt idx="0">
                  <c:v>916101.9</c:v>
                </c:pt>
                <c:pt idx="1">
                  <c:v>807805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33-4DCF-A29D-D0B91E2D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1-47BC-807C-224DA142C354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E1-47BC-807C-224DA142C354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E1-47BC-807C-224DA142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7A-495A-93A1-72C49CC06533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7A-495A-93A1-72C49CC06533}"/>
              </c:ext>
            </c:extLst>
          </c:dPt>
          <c:cat>
            <c:strRef>
              <c:f>('ไฟฟ้า (ผู้ช้บริการ) '!$C$4,'ไฟฟ้า (ผู้ช้บริการ) 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'!$C$18,'ไฟฟ้า (ผู้ช้บริการ) '!$G$18)</c:f>
              <c:numCache>
                <c:formatCode>_(* #,##0.00_);_(* \(#,##0.00\);_(* "-"??_);_(@_)</c:formatCode>
                <c:ptCount val="2"/>
                <c:pt idx="0">
                  <c:v>916101.9</c:v>
                </c:pt>
                <c:pt idx="1">
                  <c:v>807805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7A-495A-93A1-72C49CC06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/>
              <a:t>เปรียบเทียบการใช้ไฟฟ้าต่อคนสะสมระหว่างปี</a:t>
            </a:r>
            <a:r>
              <a:rPr lang="en-US"/>
              <a:t> </a:t>
            </a:r>
            <a:r>
              <a:rPr lang="th-TH"/>
              <a:t>      </a:t>
            </a:r>
            <a:r>
              <a:rPr lang="en-US"/>
              <a:t>25</a:t>
            </a:r>
            <a:r>
              <a:rPr lang="th-TH"/>
              <a:t>67กับ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4821512982679089"/>
          <c:y val="3.179935841353164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B-49FD-9583-49F408F12414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2B-49FD-9583-49F408F12414}"/>
              </c:ext>
            </c:extLst>
          </c:dPt>
          <c:cat>
            <c:strRef>
              <c:f>('ไฟฟ้า (ผู้ช้บริการ) '!$E$4,'ไฟฟ้า (ผู้ช้บริการ) 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(ผู้ช้บริการ) '!$E$18,'ไฟฟ้า (ผู้ช้บริการ) '!$I$18)</c:f>
              <c:numCache>
                <c:formatCode>_(* #,##0.00_);_(* \(#,##0.00\);_(* "-"??_);_(@_)</c:formatCode>
                <c:ptCount val="2"/>
                <c:pt idx="0">
                  <c:v>98.818502119770358</c:v>
                </c:pt>
                <c:pt idx="1">
                  <c:v>75.465348920468813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2B-49FD-9583-49F408F1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 sz="1200"/>
            </a:pPr>
            <a:r>
              <a:rPr lang="th-TH" sz="1200"/>
              <a:t>เปรียบเทียบการใช้ไฟฟ้าสะสม</a:t>
            </a:r>
            <a:r>
              <a:rPr lang="en-US" sz="1200"/>
              <a:t> </a:t>
            </a:r>
            <a:endParaRPr lang="th-TH" sz="1200"/>
          </a:p>
          <a:p>
            <a:pPr algn="ctr" rtl="0">
              <a:defRPr sz="1200"/>
            </a:pPr>
            <a:r>
              <a:rPr lang="th-TH" sz="1200"/>
              <a:t>ระหว่างปี</a:t>
            </a:r>
            <a:r>
              <a:rPr lang="en-US" sz="1200"/>
              <a:t> 25</a:t>
            </a:r>
            <a:r>
              <a:rPr lang="th-TH" sz="1200"/>
              <a:t>67</a:t>
            </a:r>
            <a:r>
              <a:rPr lang="th-TH" sz="1200" baseline="0"/>
              <a:t> </a:t>
            </a:r>
            <a:r>
              <a:rPr lang="th-TH" sz="1200"/>
              <a:t>กับ ปี </a:t>
            </a:r>
            <a:r>
              <a:rPr lang="en-US" sz="1200"/>
              <a:t>256</a:t>
            </a:r>
            <a:r>
              <a:rPr lang="th-TH" sz="1200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D6-4A07-A4C2-2218EA63164F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0D6-4A07-A4C2-2218EA63164F}"/>
              </c:ext>
            </c:extLst>
          </c:dPt>
          <c:cat>
            <c:strRef>
              <c:f>('ไฟฟ้า บุคลากร'!$C$4,'ไฟฟ้า บุคลากร'!$G$4)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บุคลากร'!$C$18,'ไฟฟ้า บุคลากร'!$G$18)</c:f>
              <c:numCache>
                <c:formatCode>_(* #,##0.00_);_(* \(#,##0.00\);_(* "-"??_);_(@_)</c:formatCode>
                <c:ptCount val="2"/>
                <c:pt idx="0">
                  <c:v>916101.9</c:v>
                </c:pt>
                <c:pt idx="1">
                  <c:v>807805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D6-4A07-A4C2-2218EA631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F4-47BE-B67C-5EFEBF8604D4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F4-47BE-B67C-5EFEBF8604D4}"/>
              </c:ext>
            </c:extLst>
          </c:dPt>
          <c:cat>
            <c:strRef>
              <c:f>('ไฟฟ้า บุคลากร เปรียบเทียบ'!$E$4,'ไฟฟ้า บุคลากร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 เปรียบเทียบ'!$E$12,'ไฟฟ้า บุคลากร เปรียบเทียบ'!$I$12)</c:f>
              <c:numCache>
                <c:formatCode>_(* #,##0.00_);_(* \(#,##0.00\);_(* "-"??_);_(@_)</c:formatCode>
                <c:ptCount val="2"/>
                <c:pt idx="0">
                  <c:v>14266.787878787878</c:v>
                </c:pt>
                <c:pt idx="1">
                  <c:v>10053.125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F4-47BE-B67C-5EFEBF860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D1-45AD-8240-30D77A6A3EF7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D1-45AD-8240-30D77A6A3EF7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D1-45AD-8240-30D77A6A3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th-TH" sz="1400"/>
              <a:t>เปรียบเทียบการใช้ไฟฟ้าต่อคนสะสมระหว่างปี</a:t>
            </a:r>
            <a:r>
              <a:rPr lang="en-US" sz="1400"/>
              <a:t> 256</a:t>
            </a:r>
            <a:r>
              <a:rPr lang="th-TH" sz="1400"/>
              <a:t>7</a:t>
            </a:r>
            <a:r>
              <a:rPr lang="en-US" sz="1400" baseline="0"/>
              <a:t> </a:t>
            </a:r>
            <a:r>
              <a:rPr lang="th-TH" sz="1400"/>
              <a:t>กับ ปี </a:t>
            </a:r>
            <a:r>
              <a:rPr lang="en-US" sz="1400"/>
              <a:t>256</a:t>
            </a:r>
            <a:r>
              <a:rPr lang="th-TH" sz="1400"/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A-4498-B41F-540602451412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2A-4498-B41F-540602451412}"/>
              </c:ext>
            </c:extLst>
          </c:dPt>
          <c:cat>
            <c:strRef>
              <c:f>('ไฟฟ้า บุคลากร เปรียบเทียบ'!$E$4,'ไฟฟ้า บุคลากร เปรียบเทียบ'!$I$4)</c:f>
              <c:strCache>
                <c:ptCount val="2"/>
                <c:pt idx="0">
                  <c:v>(kwh/คน) ปี 2567</c:v>
                </c:pt>
                <c:pt idx="1">
                  <c:v>(kwh/คน)ปี 2568</c:v>
                </c:pt>
              </c:strCache>
            </c:strRef>
          </c:cat>
          <c:val>
            <c:numRef>
              <c:f>('ไฟฟ้า บุคลากร เปรียบเทียบ'!$E$12,'ไฟฟ้า บุคลากร เปรียบเทียบ'!$I$12)</c:f>
              <c:numCache>
                <c:formatCode>_(* #,##0.00_);_(* \(#,##0.00\);_(* "-"??_);_(@_)</c:formatCode>
                <c:ptCount val="2"/>
                <c:pt idx="0">
                  <c:v>14266.787878787878</c:v>
                </c:pt>
                <c:pt idx="1">
                  <c:v>10053.125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A-4498-B41F-540602451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49248"/>
        <c:axId val="1"/>
      </c:barChart>
      <c:catAx>
        <c:axId val="66174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49248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/>
            </a:pPr>
            <a:r>
              <a:rPr lang="th-TH"/>
              <a:t>เปรียบเทียบการใช้ไฟฟ้าสะสม</a:t>
            </a:r>
            <a:r>
              <a:rPr lang="en-US"/>
              <a:t> </a:t>
            </a:r>
            <a:endParaRPr lang="th-TH"/>
          </a:p>
          <a:p>
            <a:pPr algn="ctr" rtl="0">
              <a:defRPr/>
            </a:pPr>
            <a:r>
              <a:rPr lang="th-TH"/>
              <a:t>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01-44EB-8480-775A471DB41C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01-44EB-8480-775A471DB41C}"/>
              </c:ext>
            </c:extLst>
          </c:dPt>
          <c:cat>
            <c:strRef>
              <c:f>('ไฟฟ้า (ผู้ช้บริการ) เปรียบเทียบ'!$C$4,'ไฟฟ้า (ผู้ช้บริการ) เปรียบเทียบ'!$G$4)</c:f>
              <c:strCache>
                <c:ptCount val="2"/>
                <c:pt idx="0">
                  <c:v> (kwh)ปี 2567</c:v>
                </c:pt>
                <c:pt idx="1">
                  <c:v>(kwh) ปี 2568</c:v>
                </c:pt>
              </c:strCache>
            </c:strRef>
          </c:cat>
          <c:val>
            <c:numRef>
              <c:f>('ไฟฟ้า (ผู้ช้บริการ) เปรียบเทียบ'!$C$12,'ไฟฟ้า (ผู้ช้บริการ) เปรียบเทียบ'!$G$12)</c:f>
              <c:numCache>
                <c:formatCode>_(* #,##0.00_);_(* \(#,##0.00\);_(* "-"??_);_(@_)</c:formatCode>
                <c:ptCount val="2"/>
                <c:pt idx="0">
                  <c:v>470804</c:v>
                </c:pt>
                <c:pt idx="1">
                  <c:v>321700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01-44EB-8480-775A471DB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753408"/>
        <c:axId val="1"/>
      </c:barChart>
      <c:catAx>
        <c:axId val="661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th-TH"/>
          </a:p>
        </c:txPr>
        <c:crossAx val="66175340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9525</xdr:rowOff>
    </xdr:from>
    <xdr:to>
      <xdr:col>8</xdr:col>
      <xdr:colOff>219075</xdr:colOff>
      <xdr:row>30</xdr:row>
      <xdr:rowOff>85725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142875</xdr:rowOff>
    </xdr:from>
    <xdr:to>
      <xdr:col>8</xdr:col>
      <xdr:colOff>200025</xdr:colOff>
      <xdr:row>41</xdr:row>
      <xdr:rowOff>133350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19</xdr:row>
      <xdr:rowOff>28575</xdr:rowOff>
    </xdr:from>
    <xdr:to>
      <xdr:col>11</xdr:col>
      <xdr:colOff>542925</xdr:colOff>
      <xdr:row>30</xdr:row>
      <xdr:rowOff>104775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30</xdr:row>
      <xdr:rowOff>152400</xdr:rowOff>
    </xdr:from>
    <xdr:to>
      <xdr:col>11</xdr:col>
      <xdr:colOff>523875</xdr:colOff>
      <xdr:row>41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268432</xdr:colOff>
      <xdr:row>19</xdr:row>
      <xdr:rowOff>0</xdr:rowOff>
    </xdr:from>
    <xdr:to>
      <xdr:col>11</xdr:col>
      <xdr:colOff>422564</xdr:colOff>
      <xdr:row>30</xdr:row>
      <xdr:rowOff>76200</xdr:rowOff>
    </xdr:to>
    <xdr:graphicFrame macro="">
      <xdr:nvGraphicFramePr>
        <xdr:cNvPr id="6" name="แผนภูมิ 3">
          <a:extLst>
            <a:ext uri="{FF2B5EF4-FFF2-40B4-BE49-F238E27FC236}">
              <a16:creationId xmlns:a16="http://schemas.microsoft.com/office/drawing/2014/main" id="{86AD4284-BA70-4A1D-9DBF-C9C3D3A0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285750</xdr:colOff>
      <xdr:row>30</xdr:row>
      <xdr:rowOff>242454</xdr:rowOff>
    </xdr:from>
    <xdr:to>
      <xdr:col>11</xdr:col>
      <xdr:colOff>420832</xdr:colOff>
      <xdr:row>41</xdr:row>
      <xdr:rowOff>194829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DF5CCED1-5518-4EE4-B7CE-E9D7D964E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277091</xdr:colOff>
      <xdr:row>18</xdr:row>
      <xdr:rowOff>155863</xdr:rowOff>
    </xdr:from>
    <xdr:to>
      <xdr:col>11</xdr:col>
      <xdr:colOff>543791</xdr:colOff>
      <xdr:row>29</xdr:row>
      <xdr:rowOff>232063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29D4ED15-3956-4884-A549-825D2DB0D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181841</xdr:colOff>
      <xdr:row>30</xdr:row>
      <xdr:rowOff>121227</xdr:rowOff>
    </xdr:from>
    <xdr:to>
      <xdr:col>11</xdr:col>
      <xdr:colOff>316923</xdr:colOff>
      <xdr:row>41</xdr:row>
      <xdr:rowOff>73602</xdr:rowOff>
    </xdr:to>
    <xdr:graphicFrame macro="">
      <xdr:nvGraphicFramePr>
        <xdr:cNvPr id="9" name="แผนภูมิ 8">
          <a:extLst>
            <a:ext uri="{FF2B5EF4-FFF2-40B4-BE49-F238E27FC236}">
              <a16:creationId xmlns:a16="http://schemas.microsoft.com/office/drawing/2014/main" id="{61E4BE83-3E59-4B4D-9579-2A27D30B3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285750</xdr:colOff>
      <xdr:row>19</xdr:row>
      <xdr:rowOff>17319</xdr:rowOff>
    </xdr:from>
    <xdr:to>
      <xdr:col>11</xdr:col>
      <xdr:colOff>552450</xdr:colOff>
      <xdr:row>30</xdr:row>
      <xdr:rowOff>93519</xdr:rowOff>
    </xdr:to>
    <xdr:graphicFrame macro="">
      <xdr:nvGraphicFramePr>
        <xdr:cNvPr id="10" name="แผนภูมิ 9">
          <a:extLst>
            <a:ext uri="{FF2B5EF4-FFF2-40B4-BE49-F238E27FC236}">
              <a16:creationId xmlns:a16="http://schemas.microsoft.com/office/drawing/2014/main" id="{884B3904-D4AD-4C12-9F5C-F3B61ADA4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13</xdr:row>
      <xdr:rowOff>9525</xdr:rowOff>
    </xdr:from>
    <xdr:to>
      <xdr:col>8</xdr:col>
      <xdr:colOff>219075</xdr:colOff>
      <xdr:row>24</xdr:row>
      <xdr:rowOff>85725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24</xdr:row>
      <xdr:rowOff>142875</xdr:rowOff>
    </xdr:from>
    <xdr:to>
      <xdr:col>8</xdr:col>
      <xdr:colOff>200025</xdr:colOff>
      <xdr:row>35</xdr:row>
      <xdr:rowOff>133350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13</xdr:row>
      <xdr:rowOff>28575</xdr:rowOff>
    </xdr:from>
    <xdr:to>
      <xdr:col>11</xdr:col>
      <xdr:colOff>542925</xdr:colOff>
      <xdr:row>24</xdr:row>
      <xdr:rowOff>104775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24</xdr:row>
      <xdr:rowOff>152400</xdr:rowOff>
    </xdr:from>
    <xdr:to>
      <xdr:col>11</xdr:col>
      <xdr:colOff>523875</xdr:colOff>
      <xdr:row>35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294409</xdr:colOff>
      <xdr:row>24</xdr:row>
      <xdr:rowOff>225137</xdr:rowOff>
    </xdr:from>
    <xdr:to>
      <xdr:col>11</xdr:col>
      <xdr:colOff>429491</xdr:colOff>
      <xdr:row>35</xdr:row>
      <xdr:rowOff>177512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A5BDE5F2-66C8-4A44-9A0E-A38F73E6C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303069</xdr:colOff>
      <xdr:row>12</xdr:row>
      <xdr:rowOff>233796</xdr:rowOff>
    </xdr:from>
    <xdr:to>
      <xdr:col>11</xdr:col>
      <xdr:colOff>569769</xdr:colOff>
      <xdr:row>24</xdr:row>
      <xdr:rowOff>32905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51490564-5F35-45B3-9AA4-77A986DF9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9525</xdr:rowOff>
    </xdr:from>
    <xdr:to>
      <xdr:col>8</xdr:col>
      <xdr:colOff>219075</xdr:colOff>
      <xdr:row>30</xdr:row>
      <xdr:rowOff>85725</xdr:rowOff>
    </xdr:to>
    <xdr:graphicFrame macro="">
      <xdr:nvGraphicFramePr>
        <xdr:cNvPr id="38933" name="แผนภูมิ 1">
          <a:extLst>
            <a:ext uri="{FF2B5EF4-FFF2-40B4-BE49-F238E27FC236}">
              <a16:creationId xmlns:a16="http://schemas.microsoft.com/office/drawing/2014/main" id="{00000000-0008-0000-0200-000015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142875</xdr:rowOff>
    </xdr:from>
    <xdr:to>
      <xdr:col>8</xdr:col>
      <xdr:colOff>200025</xdr:colOff>
      <xdr:row>41</xdr:row>
      <xdr:rowOff>133350</xdr:rowOff>
    </xdr:to>
    <xdr:graphicFrame macro="">
      <xdr:nvGraphicFramePr>
        <xdr:cNvPr id="38934" name="แผนภูมิ 2">
          <a:extLst>
            <a:ext uri="{FF2B5EF4-FFF2-40B4-BE49-F238E27FC236}">
              <a16:creationId xmlns:a16="http://schemas.microsoft.com/office/drawing/2014/main" id="{00000000-0008-0000-0200-000016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19</xdr:row>
      <xdr:rowOff>28575</xdr:rowOff>
    </xdr:from>
    <xdr:to>
      <xdr:col>11</xdr:col>
      <xdr:colOff>542925</xdr:colOff>
      <xdr:row>30</xdr:row>
      <xdr:rowOff>104775</xdr:rowOff>
    </xdr:to>
    <xdr:graphicFrame macro="">
      <xdr:nvGraphicFramePr>
        <xdr:cNvPr id="38935" name="แผนภูมิ 3">
          <a:extLst>
            <a:ext uri="{FF2B5EF4-FFF2-40B4-BE49-F238E27FC236}">
              <a16:creationId xmlns:a16="http://schemas.microsoft.com/office/drawing/2014/main" id="{00000000-0008-0000-0200-000017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310861</xdr:colOff>
      <xdr:row>20</xdr:row>
      <xdr:rowOff>135082</xdr:rowOff>
    </xdr:from>
    <xdr:to>
      <xdr:col>11</xdr:col>
      <xdr:colOff>558511</xdr:colOff>
      <xdr:row>31</xdr:row>
      <xdr:rowOff>87457</xdr:rowOff>
    </xdr:to>
    <xdr:graphicFrame macro="">
      <xdr:nvGraphicFramePr>
        <xdr:cNvPr id="38936" name="แผนภูมิ 4">
          <a:extLst>
            <a:ext uri="{FF2B5EF4-FFF2-40B4-BE49-F238E27FC236}">
              <a16:creationId xmlns:a16="http://schemas.microsoft.com/office/drawing/2014/main" id="{00000000-0008-0000-0200-000018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372341</xdr:colOff>
      <xdr:row>30</xdr:row>
      <xdr:rowOff>199159</xdr:rowOff>
    </xdr:from>
    <xdr:to>
      <xdr:col>12</xdr:col>
      <xdr:colOff>13854</xdr:colOff>
      <xdr:row>41</xdr:row>
      <xdr:rowOff>151534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95B3610-E5F7-4B39-918D-ABC503CDF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216478</xdr:colOff>
      <xdr:row>18</xdr:row>
      <xdr:rowOff>233795</xdr:rowOff>
    </xdr:from>
    <xdr:to>
      <xdr:col>11</xdr:col>
      <xdr:colOff>595746</xdr:colOff>
      <xdr:row>30</xdr:row>
      <xdr:rowOff>32905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6E1A7314-439E-4276-A95B-0197DC814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13</xdr:row>
      <xdr:rowOff>9525</xdr:rowOff>
    </xdr:from>
    <xdr:to>
      <xdr:col>8</xdr:col>
      <xdr:colOff>219075</xdr:colOff>
      <xdr:row>24</xdr:row>
      <xdr:rowOff>85725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24</xdr:row>
      <xdr:rowOff>142875</xdr:rowOff>
    </xdr:from>
    <xdr:to>
      <xdr:col>8</xdr:col>
      <xdr:colOff>200025</xdr:colOff>
      <xdr:row>35</xdr:row>
      <xdr:rowOff>133350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13</xdr:row>
      <xdr:rowOff>28575</xdr:rowOff>
    </xdr:from>
    <xdr:to>
      <xdr:col>11</xdr:col>
      <xdr:colOff>542925</xdr:colOff>
      <xdr:row>24</xdr:row>
      <xdr:rowOff>104775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24</xdr:row>
      <xdr:rowOff>152400</xdr:rowOff>
    </xdr:from>
    <xdr:to>
      <xdr:col>11</xdr:col>
      <xdr:colOff>523875</xdr:colOff>
      <xdr:row>35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251114</xdr:colOff>
      <xdr:row>13</xdr:row>
      <xdr:rowOff>69273</xdr:rowOff>
    </xdr:from>
    <xdr:to>
      <xdr:col>11</xdr:col>
      <xdr:colOff>517814</xdr:colOff>
      <xdr:row>24</xdr:row>
      <xdr:rowOff>145473</xdr:rowOff>
    </xdr:to>
    <xdr:graphicFrame macro="">
      <xdr:nvGraphicFramePr>
        <xdr:cNvPr id="6" name="แผนภูมิ 3">
          <a:extLst>
            <a:ext uri="{FF2B5EF4-FFF2-40B4-BE49-F238E27FC236}">
              <a16:creationId xmlns:a16="http://schemas.microsoft.com/office/drawing/2014/main" id="{FF181197-ACB7-401A-8B5F-8250C9199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251114</xdr:colOff>
      <xdr:row>12</xdr:row>
      <xdr:rowOff>268432</xdr:rowOff>
    </xdr:from>
    <xdr:to>
      <xdr:col>12</xdr:col>
      <xdr:colOff>24245</xdr:colOff>
      <xdr:row>24</xdr:row>
      <xdr:rowOff>67541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8E45682-406D-4EA3-BCFA-E02B1C1F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"/>
  <sheetViews>
    <sheetView tabSelected="1" view="pageBreakPreview" topLeftCell="A31" zoomScale="110" zoomScaleNormal="70" zoomScaleSheetLayoutView="110" workbookViewId="0">
      <selection activeCell="O28" sqref="O28"/>
    </sheetView>
  </sheetViews>
  <sheetFormatPr defaultColWidth="9.140625" defaultRowHeight="21.75" customHeight="1"/>
  <cols>
    <col min="1" max="1" width="11" style="8" customWidth="1"/>
    <col min="2" max="2" width="15" style="3" customWidth="1"/>
    <col min="3" max="3" width="17.85546875" style="3" customWidth="1"/>
    <col min="4" max="4" width="15.5703125" style="3" customWidth="1"/>
    <col min="5" max="5" width="12.5703125" style="3" customWidth="1"/>
    <col min="6" max="6" width="14.5703125" style="3" customWidth="1"/>
    <col min="7" max="7" width="18.85546875" style="3" customWidth="1"/>
    <col min="8" max="8" width="17.28515625" style="3" customWidth="1"/>
    <col min="9" max="9" width="14.28515625" style="3" customWidth="1"/>
    <col min="10" max="10" width="13" style="3" customWidth="1"/>
    <col min="11" max="11" width="15.85546875" style="3" customWidth="1"/>
    <col min="12" max="16384" width="9.140625" style="3"/>
  </cols>
  <sheetData>
    <row r="1" spans="1:12" ht="21.75" customHeight="1">
      <c r="A1" s="17"/>
      <c r="B1" s="18"/>
      <c r="C1" s="18"/>
      <c r="D1" s="18"/>
      <c r="E1" s="18"/>
      <c r="F1" s="18"/>
      <c r="G1" s="18"/>
      <c r="H1" s="18"/>
      <c r="I1" s="18"/>
      <c r="J1" s="19"/>
      <c r="K1" s="20" t="s">
        <v>15</v>
      </c>
      <c r="L1" s="2"/>
    </row>
    <row r="2" spans="1:12" ht="21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4" customFormat="1" ht="21.6" customHeight="1">
      <c r="A3" s="40" t="s">
        <v>2</v>
      </c>
      <c r="B3" s="41" t="s">
        <v>19</v>
      </c>
      <c r="C3" s="41"/>
      <c r="D3" s="41"/>
      <c r="E3" s="41"/>
      <c r="F3" s="41" t="s">
        <v>21</v>
      </c>
      <c r="G3" s="41"/>
      <c r="H3" s="41"/>
      <c r="I3" s="41"/>
      <c r="J3" s="41" t="s">
        <v>20</v>
      </c>
      <c r="K3" s="41"/>
    </row>
    <row r="4" spans="1:12" s="4" customFormat="1" ht="54" customHeight="1">
      <c r="A4" s="40"/>
      <c r="B4" s="21" t="s">
        <v>17</v>
      </c>
      <c r="C4" s="21" t="s">
        <v>22</v>
      </c>
      <c r="D4" s="21" t="s">
        <v>16</v>
      </c>
      <c r="E4" s="21" t="s">
        <v>23</v>
      </c>
      <c r="F4" s="21" t="s">
        <v>17</v>
      </c>
      <c r="G4" s="21" t="s">
        <v>24</v>
      </c>
      <c r="H4" s="21" t="s">
        <v>16</v>
      </c>
      <c r="I4" s="21" t="s">
        <v>25</v>
      </c>
      <c r="J4" s="21" t="s">
        <v>26</v>
      </c>
      <c r="K4" s="21" t="s">
        <v>25</v>
      </c>
    </row>
    <row r="5" spans="1:12" ht="24.95" customHeight="1">
      <c r="A5" s="22" t="s">
        <v>3</v>
      </c>
      <c r="B5" s="13">
        <v>14992</v>
      </c>
      <c r="C5" s="12">
        <v>57844</v>
      </c>
      <c r="D5" s="12">
        <v>283872.49</v>
      </c>
      <c r="E5" s="23">
        <f>C5/B5</f>
        <v>3.8583244397011738</v>
      </c>
      <c r="F5" s="24">
        <v>19564</v>
      </c>
      <c r="G5" s="24">
        <v>43364</v>
      </c>
      <c r="H5" s="24">
        <v>203614.86</v>
      </c>
      <c r="I5" s="23">
        <f>G5/F5</f>
        <v>2.2165201390308731</v>
      </c>
      <c r="J5" s="25">
        <f>(G5-C5)/C5</f>
        <v>-0.25032846967706246</v>
      </c>
      <c r="K5" s="26">
        <f>(I5-E5)/E5</f>
        <v>-0.42552261385189732</v>
      </c>
    </row>
    <row r="6" spans="1:12" ht="24.95" customHeight="1">
      <c r="A6" s="22" t="s">
        <v>4</v>
      </c>
      <c r="B6" s="13">
        <v>17072</v>
      </c>
      <c r="C6" s="12">
        <v>75884</v>
      </c>
      <c r="D6" s="12">
        <v>372300.54</v>
      </c>
      <c r="E6" s="23">
        <f>C6/B6</f>
        <v>4.4449390815370196</v>
      </c>
      <c r="F6" s="24">
        <v>22539</v>
      </c>
      <c r="G6" s="24">
        <v>46808</v>
      </c>
      <c r="H6" s="24">
        <v>228273.94</v>
      </c>
      <c r="I6" s="23">
        <f>G6/F6</f>
        <v>2.076755845423488</v>
      </c>
      <c r="J6" s="25">
        <f>(G6-C6)/C6</f>
        <v>-0.38316377629012704</v>
      </c>
      <c r="K6" s="26">
        <f t="shared" ref="K6:K18" si="0">(I6-E6)/E6</f>
        <v>-0.53278193304161892</v>
      </c>
    </row>
    <row r="7" spans="1:12" ht="24.95" customHeight="1">
      <c r="A7" s="22" t="s">
        <v>5</v>
      </c>
      <c r="B7" s="13">
        <v>20313</v>
      </c>
      <c r="C7" s="12">
        <v>94540</v>
      </c>
      <c r="D7" s="12">
        <v>463748.1</v>
      </c>
      <c r="E7" s="23">
        <f>C7/B7</f>
        <v>4.6541623590803916</v>
      </c>
      <c r="F7" s="24">
        <v>9275</v>
      </c>
      <c r="G7" s="24">
        <v>56480</v>
      </c>
      <c r="H7" s="24">
        <v>275373.46000000002</v>
      </c>
      <c r="I7" s="23">
        <f>G7/F7</f>
        <v>6.089487870619946</v>
      </c>
      <c r="J7" s="25">
        <f>(G7-C7)/C7</f>
        <v>-0.40258091812989211</v>
      </c>
      <c r="K7" s="26">
        <f t="shared" si="0"/>
        <v>0.30839609811617275</v>
      </c>
    </row>
    <row r="8" spans="1:12" ht="24.95" customHeight="1">
      <c r="A8" s="22" t="s">
        <v>6</v>
      </c>
      <c r="B8" s="13">
        <v>2259</v>
      </c>
      <c r="C8" s="12">
        <v>75904</v>
      </c>
      <c r="D8" s="12">
        <v>372398.58</v>
      </c>
      <c r="E8" s="23">
        <f>C8/B8</f>
        <v>33.600708277999118</v>
      </c>
      <c r="F8" s="24">
        <v>2012</v>
      </c>
      <c r="G8" s="24">
        <v>55488</v>
      </c>
      <c r="H8" s="24">
        <v>270542.73</v>
      </c>
      <c r="I8" s="23">
        <f>G8/F8</f>
        <v>27.578528827037772</v>
      </c>
      <c r="J8" s="25">
        <f>(G8-C8)/C8</f>
        <v>-0.26897133220910624</v>
      </c>
      <c r="K8" s="26">
        <f t="shared" si="0"/>
        <v>-0.1792277532109201</v>
      </c>
    </row>
    <row r="9" spans="1:12" ht="24.95" customHeight="1">
      <c r="A9" s="22" t="s">
        <v>7</v>
      </c>
      <c r="B9" s="13">
        <v>2914</v>
      </c>
      <c r="C9" s="12">
        <v>71528</v>
      </c>
      <c r="D9" s="12">
        <v>350948.4</v>
      </c>
      <c r="E9" s="23">
        <f>C9/B9</f>
        <v>24.546328071379548</v>
      </c>
      <c r="F9" s="24">
        <v>1993</v>
      </c>
      <c r="G9" s="24">
        <v>57432</v>
      </c>
      <c r="H9" s="24">
        <v>269562.5</v>
      </c>
      <c r="I9" s="23">
        <f>G9/F9</f>
        <v>28.816859006522829</v>
      </c>
      <c r="J9" s="25">
        <f>(G9-C9)/C9</f>
        <v>-0.19706967900682251</v>
      </c>
      <c r="K9" s="26">
        <f t="shared" si="0"/>
        <v>0.17397840209438989</v>
      </c>
    </row>
    <row r="10" spans="1:12" ht="24.95" customHeight="1">
      <c r="A10" s="22" t="s">
        <v>8</v>
      </c>
      <c r="B10" s="14">
        <v>13044</v>
      </c>
      <c r="C10" s="12">
        <v>95104</v>
      </c>
      <c r="D10" s="12">
        <v>4662120.0999999996</v>
      </c>
      <c r="E10" s="23">
        <f t="shared" ref="E10:E16" si="1">C10/B10</f>
        <v>7.2910150260656241</v>
      </c>
      <c r="F10" s="24">
        <v>23120</v>
      </c>
      <c r="G10" s="24">
        <v>62128</v>
      </c>
      <c r="H10" s="24">
        <v>291576.31</v>
      </c>
      <c r="I10" s="23">
        <f t="shared" ref="I10:I16" si="2">G10/F10</f>
        <v>2.6871972318339101</v>
      </c>
      <c r="J10" s="25">
        <f t="shared" ref="J10:J18" si="3">(G10-C10)/C10</f>
        <v>-0.34673620457604309</v>
      </c>
      <c r="K10" s="26">
        <f t="shared" si="0"/>
        <v>-0.63143715624956342</v>
      </c>
    </row>
    <row r="11" spans="1:12" ht="24.95" customHeight="1">
      <c r="A11" s="22" t="s">
        <v>9</v>
      </c>
      <c r="B11" s="14">
        <v>31854</v>
      </c>
      <c r="C11" s="12">
        <v>86084</v>
      </c>
      <c r="D11" s="12">
        <v>422298.67</v>
      </c>
      <c r="E11" s="23">
        <f t="shared" si="1"/>
        <v>2.7024549507126263</v>
      </c>
      <c r="F11" s="24">
        <v>71800</v>
      </c>
      <c r="G11" s="24">
        <v>71800</v>
      </c>
      <c r="H11" s="24">
        <v>329037.86</v>
      </c>
      <c r="I11" s="23">
        <f t="shared" si="2"/>
        <v>1</v>
      </c>
      <c r="J11" s="25">
        <f t="shared" si="3"/>
        <v>-0.16593095116397938</v>
      </c>
      <c r="K11" s="26">
        <f t="shared" si="0"/>
        <v>-0.62996607964313922</v>
      </c>
    </row>
    <row r="12" spans="1:12" ht="24.95" customHeight="1">
      <c r="A12" s="22" t="s">
        <v>10</v>
      </c>
      <c r="B12" s="15">
        <v>23432</v>
      </c>
      <c r="C12" s="12">
        <v>84880</v>
      </c>
      <c r="D12" s="12">
        <v>416396.93</v>
      </c>
      <c r="E12" s="23">
        <f t="shared" si="1"/>
        <v>3.6223967224308637</v>
      </c>
      <c r="F12" s="24">
        <v>89440</v>
      </c>
      <c r="G12" s="24">
        <v>89440</v>
      </c>
      <c r="H12" s="24">
        <v>409876.68</v>
      </c>
      <c r="I12" s="23">
        <f t="shared" si="2"/>
        <v>1</v>
      </c>
      <c r="J12" s="25">
        <f t="shared" si="3"/>
        <v>5.3722902921771912E-2</v>
      </c>
      <c r="K12" s="26">
        <f t="shared" si="0"/>
        <v>-0.72393967954759664</v>
      </c>
    </row>
    <row r="13" spans="1:12" ht="24.95" customHeight="1">
      <c r="A13" s="22" t="s">
        <v>11</v>
      </c>
      <c r="B13" s="15">
        <v>32039</v>
      </c>
      <c r="C13" s="12">
        <v>96088</v>
      </c>
      <c r="D13" s="12">
        <v>471336.04</v>
      </c>
      <c r="E13" s="23">
        <f t="shared" si="1"/>
        <v>2.9990948531477262</v>
      </c>
      <c r="F13" s="24">
        <v>99132</v>
      </c>
      <c r="G13" s="24">
        <v>99132</v>
      </c>
      <c r="H13" s="24">
        <v>454292.21</v>
      </c>
      <c r="I13" s="23">
        <f t="shared" si="2"/>
        <v>1</v>
      </c>
      <c r="J13" s="25">
        <f t="shared" si="3"/>
        <v>3.1679293980517859E-2</v>
      </c>
      <c r="K13" s="26">
        <f t="shared" si="0"/>
        <v>-0.66656606444092914</v>
      </c>
    </row>
    <row r="14" spans="1:12" ht="24.95" customHeight="1">
      <c r="A14" s="22" t="s">
        <v>12</v>
      </c>
      <c r="B14" s="15">
        <v>19278</v>
      </c>
      <c r="C14" s="12">
        <v>55509.9</v>
      </c>
      <c r="D14" s="12">
        <v>27337.99</v>
      </c>
      <c r="E14" s="23">
        <f t="shared" si="1"/>
        <v>2.8794428882664178</v>
      </c>
      <c r="F14" s="24">
        <v>84236</v>
      </c>
      <c r="G14" s="24">
        <v>84236</v>
      </c>
      <c r="H14" s="24">
        <v>386284.94</v>
      </c>
      <c r="I14" s="23">
        <f t="shared" si="2"/>
        <v>1</v>
      </c>
      <c r="J14" s="25">
        <f t="shared" si="3"/>
        <v>0.51749507745465217</v>
      </c>
      <c r="K14" s="26">
        <f t="shared" si="0"/>
        <v>-0.65271059756908234</v>
      </c>
    </row>
    <row r="15" spans="1:12" ht="24.95" customHeight="1">
      <c r="A15" s="22" t="s">
        <v>13</v>
      </c>
      <c r="B15" s="15">
        <v>17283</v>
      </c>
      <c r="C15" s="12">
        <v>61700</v>
      </c>
      <c r="D15" s="12">
        <v>302773.74</v>
      </c>
      <c r="E15" s="23">
        <f t="shared" si="1"/>
        <v>3.5699820632991957</v>
      </c>
      <c r="F15" s="24">
        <v>81421</v>
      </c>
      <c r="G15" s="24">
        <v>81421</v>
      </c>
      <c r="H15" s="24">
        <v>373128.01</v>
      </c>
      <c r="I15" s="23">
        <f t="shared" si="2"/>
        <v>1</v>
      </c>
      <c r="J15" s="25">
        <f t="shared" si="3"/>
        <v>0.31962722852512154</v>
      </c>
      <c r="K15" s="26">
        <f t="shared" si="0"/>
        <v>-0.71988654781199346</v>
      </c>
    </row>
    <row r="16" spans="1:12" ht="24.95" customHeight="1">
      <c r="A16" s="22" t="s">
        <v>14</v>
      </c>
      <c r="B16" s="16">
        <v>13127</v>
      </c>
      <c r="C16" s="12">
        <v>61036</v>
      </c>
      <c r="D16" s="12">
        <v>299518.96000000002</v>
      </c>
      <c r="E16" s="23">
        <f t="shared" si="1"/>
        <v>4.6496533861506819</v>
      </c>
      <c r="F16" s="24">
        <v>60076</v>
      </c>
      <c r="G16" s="24">
        <v>60076</v>
      </c>
      <c r="H16" s="24">
        <v>275310.28000000003</v>
      </c>
      <c r="I16" s="23">
        <f t="shared" si="2"/>
        <v>1</v>
      </c>
      <c r="J16" s="25">
        <f t="shared" si="3"/>
        <v>-1.572842257028639E-2</v>
      </c>
      <c r="K16" s="26">
        <f t="shared" si="0"/>
        <v>-0.78493020512484435</v>
      </c>
    </row>
    <row r="17" spans="1:12" ht="24.95" customHeight="1">
      <c r="A17" s="22" t="s">
        <v>1</v>
      </c>
      <c r="B17" s="23">
        <f t="shared" ref="B17:H17" si="4">AVERAGE(B5:B16)</f>
        <v>17300.583333333332</v>
      </c>
      <c r="C17" s="23">
        <f>AVERAGE(C5:C16)</f>
        <v>76341.824999999997</v>
      </c>
      <c r="D17" s="23">
        <f t="shared" si="4"/>
        <v>703754.21166666655</v>
      </c>
      <c r="E17" s="23">
        <f t="shared" si="4"/>
        <v>8.2348751766475292</v>
      </c>
      <c r="F17" s="23">
        <f t="shared" si="4"/>
        <v>47050.666666666664</v>
      </c>
      <c r="G17" s="23">
        <f t="shared" si="4"/>
        <v>67317.083333333328</v>
      </c>
      <c r="H17" s="23">
        <f t="shared" si="4"/>
        <v>313906.14833333337</v>
      </c>
      <c r="I17" s="23">
        <f>G17/F17</f>
        <v>1.4307360150759465</v>
      </c>
      <c r="J17" s="25">
        <f>(G17-C17)/C17</f>
        <v>-0.11821490600554374</v>
      </c>
      <c r="K17" s="26">
        <f>(I17-E17)/E17</f>
        <v>-0.8262589311452796</v>
      </c>
    </row>
    <row r="18" spans="1:12" ht="24.95" customHeight="1">
      <c r="A18" s="22" t="s">
        <v>0</v>
      </c>
      <c r="B18" s="23">
        <f t="shared" ref="B18:I18" si="5">SUM(B5:B16)</f>
        <v>207607</v>
      </c>
      <c r="C18" s="23">
        <f>SUM(C5:C16)</f>
        <v>916101.9</v>
      </c>
      <c r="D18" s="23">
        <f t="shared" si="5"/>
        <v>8445050.5399999991</v>
      </c>
      <c r="E18" s="23">
        <f t="shared" si="5"/>
        <v>98.818502119770358</v>
      </c>
      <c r="F18" s="23">
        <f t="shared" si="5"/>
        <v>564608</v>
      </c>
      <c r="G18" s="23">
        <f t="shared" si="5"/>
        <v>807805</v>
      </c>
      <c r="H18" s="23">
        <f t="shared" si="5"/>
        <v>3766873.7800000003</v>
      </c>
      <c r="I18" s="23">
        <f t="shared" si="5"/>
        <v>75.465348920468813</v>
      </c>
      <c r="J18" s="25">
        <f t="shared" si="3"/>
        <v>-0.11821490600554373</v>
      </c>
      <c r="K18" s="26">
        <f t="shared" si="0"/>
        <v>-0.23632369139735565</v>
      </c>
    </row>
    <row r="19" spans="1:12" ht="21.75" customHeight="1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19"/>
    </row>
    <row r="20" spans="1:12" ht="21.75" customHeight="1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19"/>
    </row>
    <row r="21" spans="1:12" ht="21.75" customHeight="1">
      <c r="A21" s="27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19"/>
    </row>
    <row r="22" spans="1:12" ht="21.75" customHeight="1">
      <c r="A22" s="3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21.75" customHeight="1">
      <c r="A23" s="30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21.75" customHeight="1">
      <c r="A24" s="3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21.75" customHeight="1">
      <c r="A25" s="3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21.75" customHeight="1">
      <c r="A26" s="3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21.75" customHeight="1">
      <c r="A27" s="3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21.75" customHeight="1">
      <c r="A28" s="3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21.75" customHeight="1">
      <c r="A29" s="3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21.75" customHeight="1">
      <c r="A30" s="3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21.75" customHeight="1">
      <c r="A31" s="30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21.75" customHeight="1">
      <c r="A32" s="3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21.75" customHeight="1">
      <c r="A33" s="3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21.75" customHeight="1">
      <c r="A34" s="30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21.75" customHeight="1">
      <c r="A35" s="30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21.75" customHeight="1">
      <c r="A36" s="30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21.75" customHeight="1">
      <c r="A37" s="30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ht="21.75" customHeight="1">
      <c r="A38" s="30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2" ht="21.75" customHeight="1">
      <c r="A39" s="30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21.95" customHeight="1">
      <c r="A40" s="30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21.75" customHeight="1">
      <c r="A41" s="30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ht="21.75" customHeight="1">
      <c r="A42" s="30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1.75" customHeight="1">
      <c r="A43" s="42" t="s">
        <v>39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2" ht="21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2" ht="21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21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180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42" customHeight="1">
      <c r="A48" s="35" t="s">
        <v>69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 s="9" customFormat="1" ht="30" customHeight="1">
      <c r="A49" s="36" t="s">
        <v>27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s="9" customFormat="1" ht="50.1" customHeight="1">
      <c r="A50" s="20" t="s">
        <v>41</v>
      </c>
      <c r="B50" s="20"/>
      <c r="C50" s="31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9" customFormat="1" ht="50.1" customHeight="1">
      <c r="A51" s="37" t="s">
        <v>42</v>
      </c>
      <c r="B51" s="37"/>
      <c r="C51" s="37"/>
      <c r="D51" s="37"/>
      <c r="E51" s="37"/>
      <c r="F51" s="37"/>
      <c r="G51" s="37"/>
      <c r="H51" s="37"/>
      <c r="I51" s="37"/>
      <c r="J51" s="32"/>
      <c r="K51" s="32"/>
      <c r="L51" s="32"/>
    </row>
    <row r="52" spans="1:12" s="9" customFormat="1" ht="50.1" customHeight="1">
      <c r="A52" s="20" t="s">
        <v>43</v>
      </c>
      <c r="B52" s="20"/>
      <c r="C52" s="20"/>
      <c r="D52" s="32"/>
      <c r="E52" s="32"/>
      <c r="F52" s="32"/>
      <c r="G52" s="32"/>
      <c r="H52" s="32"/>
      <c r="I52" s="32"/>
      <c r="J52" s="32"/>
      <c r="K52" s="32"/>
      <c r="L52" s="32"/>
    </row>
    <row r="53" spans="1:12" s="9" customFormat="1" ht="30" customHeight="1">
      <c r="A53" s="36" t="s">
        <v>28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s="9" customFormat="1" ht="50.1" customHeight="1">
      <c r="A54" s="20" t="s">
        <v>44</v>
      </c>
      <c r="B54" s="20"/>
      <c r="C54" s="20"/>
      <c r="D54" s="20"/>
      <c r="E54" s="32"/>
      <c r="F54" s="32"/>
      <c r="G54" s="32"/>
      <c r="H54" s="32"/>
      <c r="I54" s="32"/>
      <c r="J54" s="32"/>
      <c r="K54" s="32"/>
      <c r="L54" s="32"/>
    </row>
    <row r="55" spans="1:12" s="9" customFormat="1" ht="50.1" customHeight="1">
      <c r="A55" s="37" t="s">
        <v>45</v>
      </c>
      <c r="B55" s="37"/>
      <c r="C55" s="37"/>
      <c r="D55" s="37"/>
      <c r="E55" s="37"/>
      <c r="F55" s="37"/>
      <c r="G55" s="37"/>
      <c r="H55" s="37"/>
      <c r="I55" s="37"/>
      <c r="J55" s="32"/>
      <c r="K55" s="32"/>
      <c r="L55" s="32"/>
    </row>
    <row r="56" spans="1:12" s="9" customFormat="1" ht="50.1" customHeight="1">
      <c r="A56" s="20" t="s">
        <v>46</v>
      </c>
      <c r="B56" s="20"/>
      <c r="C56" s="20"/>
      <c r="D56" s="32"/>
      <c r="E56" s="32"/>
      <c r="F56" s="32"/>
      <c r="G56" s="32"/>
      <c r="H56" s="32"/>
      <c r="I56" s="32"/>
      <c r="J56" s="32"/>
      <c r="K56" s="32"/>
      <c r="L56" s="32"/>
    </row>
    <row r="57" spans="1:12" s="9" customFormat="1" ht="30" customHeight="1">
      <c r="A57" s="36" t="s">
        <v>29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s="9" customFormat="1" ht="50.1" customHeight="1">
      <c r="A58" s="20" t="s">
        <v>47</v>
      </c>
      <c r="B58" s="20"/>
      <c r="C58" s="20"/>
      <c r="D58" s="20"/>
      <c r="E58" s="32"/>
      <c r="F58" s="32"/>
      <c r="G58" s="32"/>
      <c r="H58" s="32"/>
      <c r="I58" s="32"/>
      <c r="J58" s="32"/>
      <c r="K58" s="32"/>
      <c r="L58" s="32"/>
    </row>
    <row r="59" spans="1:12" s="9" customFormat="1" ht="50.1" customHeight="1">
      <c r="A59" s="38" t="s">
        <v>48</v>
      </c>
      <c r="B59" s="38"/>
      <c r="C59" s="38"/>
      <c r="D59" s="38"/>
      <c r="E59" s="38"/>
      <c r="F59" s="38"/>
      <c r="G59" s="38"/>
      <c r="H59" s="38"/>
      <c r="I59" s="38"/>
      <c r="J59" s="32"/>
      <c r="K59" s="32"/>
      <c r="L59" s="32"/>
    </row>
    <row r="60" spans="1:12" s="9" customFormat="1" ht="50.1" customHeight="1">
      <c r="A60" s="20" t="s">
        <v>49</v>
      </c>
      <c r="B60" s="20"/>
      <c r="C60" s="20"/>
      <c r="D60" s="32"/>
      <c r="E60" s="32"/>
      <c r="F60" s="32"/>
      <c r="G60" s="32"/>
      <c r="H60" s="32"/>
      <c r="I60" s="32"/>
      <c r="J60" s="32"/>
      <c r="K60" s="32"/>
      <c r="L60" s="32"/>
    </row>
    <row r="61" spans="1:12" s="9" customFormat="1" ht="30" customHeight="1">
      <c r="A61" s="36" t="s">
        <v>30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s="9" customFormat="1" ht="50.1" customHeight="1">
      <c r="A62" s="20" t="s">
        <v>50</v>
      </c>
      <c r="B62" s="20"/>
      <c r="C62" s="20"/>
      <c r="D62" s="20"/>
      <c r="E62" s="32"/>
      <c r="F62" s="32"/>
      <c r="G62" s="32"/>
      <c r="H62" s="32"/>
      <c r="I62" s="32"/>
      <c r="J62" s="32"/>
      <c r="K62" s="32"/>
      <c r="L62" s="32"/>
    </row>
    <row r="63" spans="1:12" s="9" customFormat="1" ht="50.1" customHeight="1">
      <c r="A63" s="38" t="s">
        <v>51</v>
      </c>
      <c r="B63" s="38"/>
      <c r="C63" s="38"/>
      <c r="D63" s="38"/>
      <c r="E63" s="38"/>
      <c r="F63" s="38"/>
      <c r="G63" s="38"/>
      <c r="H63" s="38"/>
      <c r="I63" s="38"/>
      <c r="J63" s="32"/>
      <c r="K63" s="32"/>
      <c r="L63" s="32"/>
    </row>
    <row r="64" spans="1:12" s="9" customFormat="1" ht="50.1" customHeight="1">
      <c r="A64" s="20" t="s">
        <v>52</v>
      </c>
      <c r="B64" s="20"/>
      <c r="C64" s="20"/>
      <c r="D64" s="32"/>
      <c r="E64" s="32"/>
      <c r="F64" s="32"/>
      <c r="G64" s="32"/>
      <c r="H64" s="32"/>
      <c r="I64" s="32"/>
      <c r="J64" s="32"/>
      <c r="K64" s="32"/>
      <c r="L64" s="32"/>
    </row>
    <row r="65" spans="1:12" s="9" customFormat="1" ht="30" customHeight="1">
      <c r="A65" s="36" t="s">
        <v>31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s="9" customFormat="1" ht="50.1" customHeight="1">
      <c r="A66" s="20" t="s">
        <v>53</v>
      </c>
      <c r="B66" s="20"/>
      <c r="C66" s="20"/>
      <c r="D66" s="20"/>
      <c r="E66" s="32"/>
      <c r="F66" s="32"/>
      <c r="G66" s="32"/>
      <c r="H66" s="32"/>
      <c r="I66" s="32"/>
      <c r="J66" s="32"/>
      <c r="K66" s="32"/>
      <c r="L66" s="32"/>
    </row>
    <row r="67" spans="1:12" s="9" customFormat="1" ht="50.1" customHeight="1">
      <c r="A67" s="38" t="s">
        <v>54</v>
      </c>
      <c r="B67" s="38"/>
      <c r="C67" s="38"/>
      <c r="D67" s="38"/>
      <c r="E67" s="38"/>
      <c r="F67" s="38"/>
      <c r="G67" s="38"/>
      <c r="H67" s="38"/>
      <c r="I67" s="38"/>
      <c r="J67" s="32"/>
      <c r="K67" s="32"/>
      <c r="L67" s="32"/>
    </row>
    <row r="68" spans="1:12" s="9" customFormat="1" ht="50.1" customHeight="1">
      <c r="A68" s="20" t="s">
        <v>55</v>
      </c>
      <c r="B68" s="20"/>
      <c r="C68" s="20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9" customFormat="1" ht="30" customHeight="1">
      <c r="A69" s="36" t="s">
        <v>56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s="9" customFormat="1" ht="50.1" customHeight="1">
      <c r="A70" s="20" t="s">
        <v>57</v>
      </c>
      <c r="B70" s="20"/>
      <c r="C70" s="20"/>
      <c r="D70" s="20"/>
      <c r="E70" s="32"/>
      <c r="F70" s="32"/>
      <c r="G70" s="32"/>
      <c r="H70" s="32"/>
      <c r="I70" s="32"/>
      <c r="J70" s="32"/>
      <c r="K70" s="32"/>
      <c r="L70" s="32"/>
    </row>
    <row r="71" spans="1:12" s="9" customFormat="1" ht="50.1" customHeight="1">
      <c r="A71" s="38" t="s">
        <v>58</v>
      </c>
      <c r="B71" s="38"/>
      <c r="C71" s="38"/>
      <c r="D71" s="38"/>
      <c r="E71" s="38"/>
      <c r="F71" s="38"/>
      <c r="G71" s="38"/>
      <c r="H71" s="38"/>
      <c r="I71" s="38"/>
      <c r="J71" s="32"/>
      <c r="K71" s="32"/>
      <c r="L71" s="32"/>
    </row>
    <row r="72" spans="1:12" s="9" customFormat="1" ht="50.1" customHeight="1">
      <c r="A72" s="20" t="s">
        <v>59</v>
      </c>
      <c r="B72" s="20"/>
      <c r="C72" s="20"/>
      <c r="D72" s="32"/>
      <c r="E72" s="33"/>
      <c r="F72" s="33"/>
      <c r="G72" s="32"/>
      <c r="H72" s="32"/>
      <c r="I72" s="32"/>
      <c r="J72" s="32"/>
      <c r="K72" s="32"/>
      <c r="L72" s="32"/>
    </row>
    <row r="73" spans="1:12" s="9" customFormat="1" ht="30" customHeight="1">
      <c r="A73" s="36" t="s">
        <v>32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 s="9" customFormat="1" ht="39.950000000000003" customHeight="1">
      <c r="A74" s="20" t="s">
        <v>60</v>
      </c>
      <c r="B74" s="20"/>
      <c r="C74" s="31"/>
      <c r="D74" s="32"/>
      <c r="E74" s="32"/>
      <c r="F74" s="32"/>
      <c r="G74" s="32"/>
      <c r="H74" s="32"/>
      <c r="I74" s="32"/>
      <c r="J74" s="32"/>
      <c r="K74" s="32"/>
      <c r="L74" s="32"/>
    </row>
    <row r="75" spans="1:12" s="9" customFormat="1" ht="39.950000000000003" customHeight="1">
      <c r="A75" s="37" t="s">
        <v>61</v>
      </c>
      <c r="B75" s="37"/>
      <c r="C75" s="37"/>
      <c r="D75" s="37"/>
      <c r="E75" s="37"/>
      <c r="F75" s="37"/>
      <c r="G75" s="37"/>
      <c r="H75" s="37"/>
      <c r="I75" s="37"/>
      <c r="J75" s="32"/>
      <c r="K75" s="32"/>
      <c r="L75" s="32"/>
    </row>
    <row r="76" spans="1:12" s="9" customFormat="1" ht="39.950000000000003" customHeight="1">
      <c r="A76" s="20" t="s">
        <v>62</v>
      </c>
      <c r="B76" s="20"/>
      <c r="C76" s="20"/>
      <c r="D76" s="32"/>
      <c r="E76" s="32"/>
      <c r="F76" s="32"/>
      <c r="G76" s="32"/>
      <c r="H76" s="32"/>
      <c r="I76" s="32"/>
      <c r="J76" s="32"/>
      <c r="K76" s="32"/>
      <c r="L76" s="32"/>
    </row>
    <row r="77" spans="1:12" s="9" customFormat="1" ht="30" customHeight="1">
      <c r="A77" s="36" t="s">
        <v>33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1:12" s="9" customFormat="1" ht="39.950000000000003" customHeight="1">
      <c r="A78" s="20" t="s">
        <v>63</v>
      </c>
      <c r="B78" s="20"/>
      <c r="C78" s="20"/>
      <c r="D78" s="20"/>
      <c r="E78" s="32"/>
      <c r="F78" s="32"/>
      <c r="G78" s="32"/>
      <c r="H78" s="32"/>
      <c r="I78" s="32"/>
      <c r="J78" s="32"/>
      <c r="K78" s="32"/>
      <c r="L78" s="32"/>
    </row>
    <row r="79" spans="1:12" s="9" customFormat="1" ht="39.950000000000003" customHeight="1">
      <c r="A79" s="37" t="s">
        <v>64</v>
      </c>
      <c r="B79" s="37"/>
      <c r="C79" s="37"/>
      <c r="D79" s="37"/>
      <c r="E79" s="37"/>
      <c r="F79" s="37"/>
      <c r="G79" s="37"/>
      <c r="H79" s="37"/>
      <c r="I79" s="37"/>
      <c r="J79" s="32"/>
      <c r="K79" s="32"/>
      <c r="L79" s="32"/>
    </row>
    <row r="80" spans="1:12" s="9" customFormat="1" ht="39.950000000000003" customHeight="1">
      <c r="A80" s="20" t="s">
        <v>65</v>
      </c>
      <c r="B80" s="20"/>
      <c r="C80" s="20"/>
      <c r="D80" s="32"/>
      <c r="E80" s="32"/>
      <c r="F80" s="32"/>
      <c r="G80" s="32"/>
      <c r="H80" s="32"/>
      <c r="I80" s="32"/>
      <c r="J80" s="32"/>
      <c r="K80" s="32"/>
      <c r="L80" s="32"/>
    </row>
    <row r="81" spans="1:20" s="9" customFormat="1" ht="30" customHeight="1">
      <c r="A81" s="36" t="s">
        <v>34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1:20" s="9" customFormat="1" ht="39.950000000000003" customHeight="1">
      <c r="A82" s="20" t="s">
        <v>66</v>
      </c>
      <c r="B82" s="20"/>
      <c r="C82" s="20"/>
      <c r="D82" s="20"/>
      <c r="E82" s="32"/>
      <c r="F82" s="32"/>
      <c r="G82" s="32"/>
      <c r="H82" s="32"/>
      <c r="I82" s="32"/>
      <c r="J82" s="32"/>
      <c r="K82" s="32"/>
      <c r="L82" s="32"/>
      <c r="M82" s="10"/>
      <c r="N82" s="10"/>
      <c r="O82" s="10"/>
      <c r="P82" s="10"/>
      <c r="Q82" s="10"/>
      <c r="R82" s="10"/>
      <c r="S82" s="10"/>
      <c r="T82" s="10"/>
    </row>
    <row r="83" spans="1:20" s="9" customFormat="1" ht="39.950000000000003" customHeight="1">
      <c r="A83" s="38" t="s">
        <v>67</v>
      </c>
      <c r="B83" s="38"/>
      <c r="C83" s="38"/>
      <c r="D83" s="38"/>
      <c r="E83" s="38"/>
      <c r="F83" s="38"/>
      <c r="G83" s="38"/>
      <c r="H83" s="38"/>
      <c r="I83" s="38"/>
      <c r="J83" s="32"/>
      <c r="K83" s="32"/>
      <c r="L83" s="32"/>
      <c r="M83" s="10"/>
      <c r="N83" s="10"/>
      <c r="O83" s="10"/>
      <c r="P83" s="10"/>
      <c r="Q83" s="10"/>
      <c r="R83" s="10"/>
      <c r="S83" s="10"/>
      <c r="T83" s="10"/>
    </row>
    <row r="84" spans="1:20" s="9" customFormat="1" ht="39.950000000000003" customHeight="1">
      <c r="A84" s="20" t="s">
        <v>68</v>
      </c>
      <c r="B84" s="20"/>
      <c r="C84" s="20"/>
      <c r="D84" s="32"/>
      <c r="E84" s="32"/>
      <c r="F84" s="32"/>
      <c r="G84" s="32"/>
      <c r="H84" s="32"/>
      <c r="I84" s="32"/>
      <c r="J84" s="32"/>
      <c r="K84" s="32"/>
      <c r="L84" s="32"/>
      <c r="M84" s="10"/>
      <c r="N84" s="10"/>
      <c r="O84" s="10"/>
      <c r="P84" s="10"/>
      <c r="Q84" s="10"/>
      <c r="R84" s="10"/>
      <c r="S84" s="10"/>
      <c r="T84" s="10"/>
    </row>
    <row r="85" spans="1:20" s="9" customFormat="1" ht="30" customHeight="1">
      <c r="A85" s="36" t="s">
        <v>35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1:20" s="11" customFormat="1" ht="39.950000000000003" customHeight="1">
      <c r="A86" s="20" t="s">
        <v>76</v>
      </c>
      <c r="B86" s="20"/>
      <c r="C86" s="20"/>
      <c r="D86" s="20"/>
      <c r="E86" s="32"/>
      <c r="F86" s="32"/>
      <c r="G86" s="32"/>
      <c r="H86" s="32"/>
      <c r="I86" s="32"/>
      <c r="J86" s="32"/>
      <c r="K86" s="32"/>
      <c r="L86" s="32"/>
    </row>
    <row r="87" spans="1:20" s="11" customFormat="1" ht="39.950000000000003" customHeight="1">
      <c r="A87" s="38" t="s">
        <v>77</v>
      </c>
      <c r="B87" s="38"/>
      <c r="C87" s="38"/>
      <c r="D87" s="38"/>
      <c r="E87" s="38"/>
      <c r="F87" s="38"/>
      <c r="G87" s="38"/>
      <c r="H87" s="38"/>
      <c r="I87" s="38"/>
      <c r="J87" s="32"/>
      <c r="K87" s="32"/>
      <c r="L87" s="32"/>
    </row>
    <row r="88" spans="1:20" s="11" customFormat="1" ht="39.950000000000003" customHeight="1">
      <c r="A88" s="20" t="s">
        <v>78</v>
      </c>
      <c r="B88" s="20"/>
      <c r="C88" s="20"/>
      <c r="D88" s="32"/>
      <c r="E88" s="32"/>
      <c r="F88" s="32"/>
      <c r="G88" s="32"/>
      <c r="H88" s="32"/>
      <c r="I88" s="32"/>
      <c r="J88" s="32"/>
      <c r="K88" s="32"/>
      <c r="L88" s="32"/>
    </row>
    <row r="89" spans="1:20" s="11" customFormat="1" ht="30" customHeight="1">
      <c r="A89" s="36" t="s">
        <v>36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1:20" s="11" customFormat="1" ht="39.950000000000003" customHeight="1">
      <c r="A90" s="20" t="s">
        <v>70</v>
      </c>
      <c r="B90" s="20"/>
      <c r="C90" s="20"/>
      <c r="D90" s="20"/>
      <c r="E90" s="32"/>
      <c r="F90" s="32"/>
      <c r="G90" s="32"/>
      <c r="H90" s="32"/>
      <c r="I90" s="32"/>
      <c r="J90" s="32"/>
      <c r="K90" s="32"/>
      <c r="L90" s="32"/>
    </row>
    <row r="91" spans="1:20" s="11" customFormat="1" ht="39.950000000000003" customHeight="1">
      <c r="A91" s="38" t="s">
        <v>71</v>
      </c>
      <c r="B91" s="38"/>
      <c r="C91" s="38"/>
      <c r="D91" s="38"/>
      <c r="E91" s="38"/>
      <c r="F91" s="38"/>
      <c r="G91" s="38"/>
      <c r="H91" s="38"/>
      <c r="I91" s="38"/>
      <c r="J91" s="32"/>
      <c r="K91" s="32"/>
      <c r="L91" s="32"/>
    </row>
    <row r="92" spans="1:20" s="11" customFormat="1" ht="39.950000000000003" customHeight="1">
      <c r="A92" s="20" t="s">
        <v>72</v>
      </c>
      <c r="B92" s="20"/>
      <c r="C92" s="20"/>
      <c r="D92" s="32"/>
      <c r="E92" s="32"/>
      <c r="F92" s="32"/>
      <c r="G92" s="32"/>
      <c r="H92" s="32"/>
      <c r="I92" s="32"/>
      <c r="J92" s="32"/>
      <c r="K92" s="32"/>
      <c r="L92" s="32"/>
    </row>
    <row r="93" spans="1:20" s="11" customFormat="1" ht="30" customHeight="1">
      <c r="A93" s="36" t="s">
        <v>37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1:20" s="11" customFormat="1" ht="39.950000000000003" customHeight="1">
      <c r="A94" s="20" t="s">
        <v>73</v>
      </c>
      <c r="B94" s="20"/>
      <c r="C94" s="20"/>
      <c r="D94" s="20"/>
      <c r="E94" s="32"/>
      <c r="F94" s="32"/>
      <c r="G94" s="32"/>
      <c r="H94" s="32"/>
      <c r="I94" s="32"/>
      <c r="J94" s="32"/>
      <c r="K94" s="32"/>
      <c r="L94" s="32"/>
    </row>
    <row r="95" spans="1:20" s="11" customFormat="1" ht="39.950000000000003" customHeight="1">
      <c r="A95" s="38" t="s">
        <v>74</v>
      </c>
      <c r="B95" s="38"/>
      <c r="C95" s="38"/>
      <c r="D95" s="38"/>
      <c r="E95" s="38"/>
      <c r="F95" s="38"/>
      <c r="G95" s="38"/>
      <c r="H95" s="38"/>
      <c r="I95" s="38"/>
      <c r="J95" s="32"/>
      <c r="K95" s="32"/>
      <c r="L95" s="32"/>
    </row>
    <row r="96" spans="1:20" s="11" customFormat="1" ht="39.950000000000003" customHeight="1">
      <c r="A96" s="20" t="s">
        <v>75</v>
      </c>
      <c r="B96" s="20"/>
      <c r="C96" s="20"/>
      <c r="D96" s="32"/>
      <c r="E96" s="33"/>
      <c r="F96" s="33"/>
      <c r="G96" s="32"/>
      <c r="H96" s="32"/>
      <c r="I96" s="32"/>
      <c r="J96" s="32"/>
      <c r="K96" s="32"/>
      <c r="L96" s="32"/>
    </row>
    <row r="97" spans="1:12" ht="21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ht="21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</sheetData>
  <mergeCells count="31">
    <mergeCell ref="A75:I75"/>
    <mergeCell ref="A79:I79"/>
    <mergeCell ref="A83:I83"/>
    <mergeCell ref="A91:I91"/>
    <mergeCell ref="A95:I95"/>
    <mergeCell ref="A87:I87"/>
    <mergeCell ref="A57:L57"/>
    <mergeCell ref="A2:K2"/>
    <mergeCell ref="A3:A4"/>
    <mergeCell ref="B3:E3"/>
    <mergeCell ref="F3:I3"/>
    <mergeCell ref="J3:K3"/>
    <mergeCell ref="A43:L47"/>
    <mergeCell ref="A48:L48"/>
    <mergeCell ref="A49:L49"/>
    <mergeCell ref="A53:L53"/>
    <mergeCell ref="A51:I51"/>
    <mergeCell ref="A55:I55"/>
    <mergeCell ref="A81:L81"/>
    <mergeCell ref="A61:L61"/>
    <mergeCell ref="A65:L65"/>
    <mergeCell ref="A69:L69"/>
    <mergeCell ref="A73:L73"/>
    <mergeCell ref="A77:L77"/>
    <mergeCell ref="A59:I59"/>
    <mergeCell ref="A63:I63"/>
    <mergeCell ref="A67:I67"/>
    <mergeCell ref="A71:I71"/>
    <mergeCell ref="A85:L85"/>
    <mergeCell ref="A89:L89"/>
    <mergeCell ref="A93:L93"/>
  </mergeCells>
  <pageMargins left="0.2" right="0.18" top="0.42" bottom="0.18" header="0.24" footer="0.08"/>
  <pageSetup paperSize="9" scale="70" orientation="portrait" horizontalDpi="4294967293" verticalDpi="1200" r:id="rId1"/>
  <headerFooter alignWithMargins="0"/>
  <rowBreaks count="1" manualBreakCount="1">
    <brk id="7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view="pageBreakPreview" topLeftCell="A10" zoomScale="110" zoomScaleNormal="70" zoomScaleSheetLayoutView="110" workbookViewId="0">
      <selection activeCell="J15" sqref="J15"/>
    </sheetView>
  </sheetViews>
  <sheetFormatPr defaultColWidth="9.140625" defaultRowHeight="21.75" customHeight="1"/>
  <cols>
    <col min="1" max="1" width="11" style="8" customWidth="1"/>
    <col min="2" max="2" width="15" style="3" customWidth="1"/>
    <col min="3" max="3" width="17.85546875" style="3" customWidth="1"/>
    <col min="4" max="4" width="15.5703125" style="3" customWidth="1"/>
    <col min="5" max="5" width="12.5703125" style="3" customWidth="1"/>
    <col min="6" max="6" width="14.5703125" style="3" customWidth="1"/>
    <col min="7" max="7" width="18.85546875" style="3" customWidth="1"/>
    <col min="8" max="8" width="16.7109375" style="3" customWidth="1"/>
    <col min="9" max="9" width="14.28515625" style="3" customWidth="1"/>
    <col min="10" max="10" width="13" style="3" customWidth="1"/>
    <col min="11" max="11" width="15.85546875" style="3" customWidth="1"/>
    <col min="12" max="16384" width="9.140625" style="3"/>
  </cols>
  <sheetData>
    <row r="1" spans="1:12" ht="21.75" customHeight="1">
      <c r="A1" s="17"/>
      <c r="B1" s="18"/>
      <c r="C1" s="18"/>
      <c r="D1" s="18"/>
      <c r="E1" s="18"/>
      <c r="F1" s="18"/>
      <c r="G1" s="18"/>
      <c r="H1" s="18"/>
      <c r="I1" s="18"/>
      <c r="J1" s="19"/>
      <c r="K1" s="20" t="s">
        <v>15</v>
      </c>
      <c r="L1" s="2"/>
    </row>
    <row r="2" spans="1:12" ht="21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4" customFormat="1" ht="21.6" customHeight="1">
      <c r="A3" s="40" t="s">
        <v>2</v>
      </c>
      <c r="B3" s="41" t="s">
        <v>19</v>
      </c>
      <c r="C3" s="41"/>
      <c r="D3" s="41"/>
      <c r="E3" s="41"/>
      <c r="F3" s="41" t="s">
        <v>21</v>
      </c>
      <c r="G3" s="41"/>
      <c r="H3" s="41"/>
      <c r="I3" s="41"/>
      <c r="J3" s="41" t="s">
        <v>20</v>
      </c>
      <c r="K3" s="41"/>
    </row>
    <row r="4" spans="1:12" s="4" customFormat="1" ht="54" customHeight="1">
      <c r="A4" s="40"/>
      <c r="B4" s="21" t="s">
        <v>17</v>
      </c>
      <c r="C4" s="21" t="s">
        <v>22</v>
      </c>
      <c r="D4" s="21" t="s">
        <v>16</v>
      </c>
      <c r="E4" s="21" t="s">
        <v>23</v>
      </c>
      <c r="F4" s="21" t="s">
        <v>17</v>
      </c>
      <c r="G4" s="21" t="s">
        <v>24</v>
      </c>
      <c r="H4" s="21" t="s">
        <v>16</v>
      </c>
      <c r="I4" s="21" t="s">
        <v>25</v>
      </c>
      <c r="J4" s="21" t="s">
        <v>26</v>
      </c>
      <c r="K4" s="21" t="s">
        <v>25</v>
      </c>
    </row>
    <row r="5" spans="1:12" ht="24.95" customHeight="1">
      <c r="A5" s="22" t="s">
        <v>3</v>
      </c>
      <c r="B5" s="13">
        <v>14992</v>
      </c>
      <c r="C5" s="12">
        <v>57844</v>
      </c>
      <c r="D5" s="12">
        <v>283872.49</v>
      </c>
      <c r="E5" s="23">
        <f>C5/B5</f>
        <v>3.8583244397011738</v>
      </c>
      <c r="F5" s="24">
        <v>16589</v>
      </c>
      <c r="G5" s="24">
        <v>43364</v>
      </c>
      <c r="H5" s="24">
        <v>203614.86</v>
      </c>
      <c r="I5" s="23">
        <f>G5/F5</f>
        <v>2.6140213394417988</v>
      </c>
      <c r="J5" s="25">
        <f>(G5-C5)/C5</f>
        <v>-0.25032846967706246</v>
      </c>
      <c r="K5" s="26">
        <f>(I5-E5)/E5</f>
        <v>-0.32249830715525468</v>
      </c>
    </row>
    <row r="6" spans="1:12" ht="24.95" customHeight="1">
      <c r="A6" s="22" t="s">
        <v>4</v>
      </c>
      <c r="B6" s="13">
        <v>17072</v>
      </c>
      <c r="C6" s="12">
        <v>75884</v>
      </c>
      <c r="D6" s="12">
        <v>372300.54</v>
      </c>
      <c r="E6" s="23">
        <f t="shared" ref="E6:E10" si="0">C6/B6</f>
        <v>4.4449390815370196</v>
      </c>
      <c r="F6" s="24">
        <v>19414</v>
      </c>
      <c r="G6" s="24">
        <v>46808</v>
      </c>
      <c r="H6" s="24">
        <v>228273.94</v>
      </c>
      <c r="I6" s="23">
        <f t="shared" ref="I6:I10" si="1">G6/F6</f>
        <v>2.4110435768002474</v>
      </c>
      <c r="J6" s="25">
        <f t="shared" ref="J6:J12" si="2">(G6-C6)/C6</f>
        <v>-0.38316377629012704</v>
      </c>
      <c r="K6" s="26">
        <f t="shared" ref="K6:K12" si="3">(I6-E6)/E6</f>
        <v>-0.45757556345034756</v>
      </c>
    </row>
    <row r="7" spans="1:12" ht="24.95" customHeight="1">
      <c r="A7" s="22" t="s">
        <v>5</v>
      </c>
      <c r="B7" s="13">
        <v>20313</v>
      </c>
      <c r="C7" s="12">
        <v>94540</v>
      </c>
      <c r="D7" s="12">
        <v>463748.1</v>
      </c>
      <c r="E7" s="23">
        <f t="shared" si="0"/>
        <v>4.6541623590803916</v>
      </c>
      <c r="F7" s="24">
        <v>7401</v>
      </c>
      <c r="G7" s="24">
        <v>56480</v>
      </c>
      <c r="H7" s="24">
        <v>275373.46000000002</v>
      </c>
      <c r="I7" s="23">
        <f t="shared" si="1"/>
        <v>7.6314011620051341</v>
      </c>
      <c r="J7" s="25">
        <f t="shared" si="2"/>
        <v>-0.40258091812989211</v>
      </c>
      <c r="K7" s="26">
        <f t="shared" si="3"/>
        <v>0.63969379949027183</v>
      </c>
    </row>
    <row r="8" spans="1:12" ht="24.95" customHeight="1">
      <c r="A8" s="22" t="s">
        <v>6</v>
      </c>
      <c r="B8" s="13">
        <v>2259</v>
      </c>
      <c r="C8" s="12">
        <v>75904</v>
      </c>
      <c r="D8" s="12">
        <v>372398.58</v>
      </c>
      <c r="E8" s="23">
        <f t="shared" si="0"/>
        <v>33.600708277999118</v>
      </c>
      <c r="F8" s="24">
        <v>1408</v>
      </c>
      <c r="G8" s="24">
        <v>55488</v>
      </c>
      <c r="H8" s="24">
        <v>270542.73</v>
      </c>
      <c r="I8" s="23">
        <f t="shared" si="1"/>
        <v>39.409090909090907</v>
      </c>
      <c r="J8" s="25">
        <f t="shared" si="2"/>
        <v>-0.26897133220910624</v>
      </c>
      <c r="K8" s="26">
        <f t="shared" si="3"/>
        <v>0.1728648867468954</v>
      </c>
    </row>
    <row r="9" spans="1:12" ht="24.95" customHeight="1">
      <c r="A9" s="22" t="s">
        <v>7</v>
      </c>
      <c r="B9" s="13">
        <v>2914</v>
      </c>
      <c r="C9" s="12">
        <v>71528</v>
      </c>
      <c r="D9" s="12">
        <v>350948.4</v>
      </c>
      <c r="E9" s="23">
        <f>C9/B9</f>
        <v>24.546328071379548</v>
      </c>
      <c r="F9" s="24">
        <v>1711</v>
      </c>
      <c r="G9" s="24">
        <v>57432</v>
      </c>
      <c r="H9" s="24">
        <v>269562.5</v>
      </c>
      <c r="I9" s="23">
        <f t="shared" si="1"/>
        <v>33.566335476329634</v>
      </c>
      <c r="J9" s="25">
        <f>(G9-C9)/C9</f>
        <v>-0.19706967900682251</v>
      </c>
      <c r="K9" s="26">
        <f t="shared" si="3"/>
        <v>0.36746870565407319</v>
      </c>
    </row>
    <row r="10" spans="1:12" ht="24.95" customHeight="1">
      <c r="A10" s="22" t="s">
        <v>8</v>
      </c>
      <c r="B10" s="14">
        <v>13044</v>
      </c>
      <c r="C10" s="12">
        <v>95104</v>
      </c>
      <c r="D10" s="12">
        <v>4662120.0999999996</v>
      </c>
      <c r="E10" s="23">
        <f t="shared" si="0"/>
        <v>7.2910150260656241</v>
      </c>
      <c r="F10" s="24">
        <v>21387</v>
      </c>
      <c r="G10" s="24">
        <v>62128</v>
      </c>
      <c r="H10" s="24">
        <v>291576.31</v>
      </c>
      <c r="I10" s="23">
        <f t="shared" si="1"/>
        <v>2.9049422546406696</v>
      </c>
      <c r="J10" s="25">
        <f t="shared" si="2"/>
        <v>-0.34673620457604309</v>
      </c>
      <c r="K10" s="26">
        <f t="shared" si="3"/>
        <v>-0.60157231273623724</v>
      </c>
    </row>
    <row r="11" spans="1:12" ht="24.95" customHeight="1">
      <c r="A11" s="22" t="s">
        <v>1</v>
      </c>
      <c r="B11" s="23">
        <f t="shared" ref="B11:H11" si="4">AVERAGE(B5:B10)</f>
        <v>11765.666666666666</v>
      </c>
      <c r="C11" s="23">
        <f t="shared" si="4"/>
        <v>78467.333333333328</v>
      </c>
      <c r="D11" s="23">
        <f t="shared" si="4"/>
        <v>1084231.3683333332</v>
      </c>
      <c r="E11" s="23">
        <f t="shared" si="4"/>
        <v>13.065912875960478</v>
      </c>
      <c r="F11" s="23">
        <f t="shared" si="4"/>
        <v>11318.333333333334</v>
      </c>
      <c r="G11" s="23">
        <f t="shared" si="4"/>
        <v>53616.666666666664</v>
      </c>
      <c r="H11" s="23">
        <f t="shared" si="4"/>
        <v>256490.63333333333</v>
      </c>
      <c r="I11" s="23">
        <f>G11/F11</f>
        <v>4.7371521130908549</v>
      </c>
      <c r="J11" s="25">
        <f>(G11-C11)/C11</f>
        <v>-0.31670079268655321</v>
      </c>
      <c r="K11" s="26">
        <f>(I11-E11)/E11</f>
        <v>-0.63744193321489406</v>
      </c>
    </row>
    <row r="12" spans="1:12" ht="24.95" customHeight="1">
      <c r="A12" s="22" t="s">
        <v>0</v>
      </c>
      <c r="B12" s="23">
        <f t="shared" ref="B12:I12" si="5">SUM(B5:B10)</f>
        <v>70594</v>
      </c>
      <c r="C12" s="23">
        <f t="shared" si="5"/>
        <v>470804</v>
      </c>
      <c r="D12" s="23">
        <f t="shared" si="5"/>
        <v>6505388.209999999</v>
      </c>
      <c r="E12" s="23">
        <f t="shared" si="5"/>
        <v>78.39547725576287</v>
      </c>
      <c r="F12" s="23">
        <f t="shared" si="5"/>
        <v>67910</v>
      </c>
      <c r="G12" s="23">
        <f t="shared" si="5"/>
        <v>321700</v>
      </c>
      <c r="H12" s="23">
        <f t="shared" si="5"/>
        <v>1538943.8</v>
      </c>
      <c r="I12" s="23">
        <f t="shared" si="5"/>
        <v>88.536834718308398</v>
      </c>
      <c r="J12" s="25">
        <f t="shared" si="2"/>
        <v>-0.31670079268655321</v>
      </c>
      <c r="K12" s="26">
        <f t="shared" si="3"/>
        <v>0.12936151188237119</v>
      </c>
    </row>
    <row r="13" spans="1:12" ht="21.75" customHeight="1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19"/>
    </row>
    <row r="14" spans="1:12" ht="21.75" customHeight="1">
      <c r="A14" s="17"/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19"/>
    </row>
    <row r="15" spans="1:12" ht="21.75" customHeight="1">
      <c r="A15" s="27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19"/>
    </row>
    <row r="16" spans="1:12" ht="21.75" customHeight="1">
      <c r="A16" s="30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21.75" customHeight="1">
      <c r="A17" s="30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21.75" customHeight="1">
      <c r="A18" s="3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21.75" customHeight="1">
      <c r="A19" s="3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21.75" customHeight="1">
      <c r="A20" s="30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21.75" customHeight="1">
      <c r="A21" s="3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21.75" customHeight="1">
      <c r="A22" s="3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21.75" customHeight="1">
      <c r="A23" s="30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21.75" customHeight="1">
      <c r="A24" s="3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21.75" customHeight="1">
      <c r="A25" s="3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21.75" customHeight="1">
      <c r="A26" s="3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21.75" customHeight="1">
      <c r="A27" s="3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21.75" customHeight="1">
      <c r="A28" s="3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21.75" customHeight="1">
      <c r="A29" s="3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21.75" customHeight="1">
      <c r="A30" s="3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21.75" customHeight="1">
      <c r="A31" s="30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21.75" customHeight="1">
      <c r="A32" s="3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21.75" customHeight="1">
      <c r="A33" s="3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21.95" customHeight="1">
      <c r="A34" s="30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21.75" customHeight="1">
      <c r="A35" s="30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21.75" customHeight="1">
      <c r="A36" s="30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21.75" customHeight="1">
      <c r="A37" s="34" t="s">
        <v>38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21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 ht="21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ht="21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ht="148.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2" ht="42" customHeight="1">
      <c r="A42" s="35" t="s">
        <v>40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 s="9" customFormat="1" ht="30" customHeight="1">
      <c r="A43" s="36" t="s">
        <v>27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s="9" customFormat="1" ht="50.1" customHeight="1">
      <c r="A44" s="20" t="s">
        <v>41</v>
      </c>
      <c r="B44" s="20"/>
      <c r="C44" s="31"/>
      <c r="D44" s="32"/>
      <c r="E44" s="32"/>
      <c r="F44" s="32"/>
      <c r="G44" s="32"/>
      <c r="H44" s="32"/>
      <c r="I44" s="32"/>
      <c r="J44" s="32"/>
      <c r="K44" s="32"/>
      <c r="L44" s="32"/>
    </row>
    <row r="45" spans="1:12" s="9" customFormat="1" ht="50.1" customHeight="1">
      <c r="A45" s="37" t="s">
        <v>42</v>
      </c>
      <c r="B45" s="37"/>
      <c r="C45" s="37"/>
      <c r="D45" s="37"/>
      <c r="E45" s="37"/>
      <c r="F45" s="37"/>
      <c r="G45" s="37"/>
      <c r="H45" s="37"/>
      <c r="I45" s="37"/>
      <c r="J45" s="32"/>
      <c r="K45" s="32"/>
      <c r="L45" s="32"/>
    </row>
    <row r="46" spans="1:12" s="9" customFormat="1" ht="50.1" customHeight="1">
      <c r="A46" s="20" t="s">
        <v>43</v>
      </c>
      <c r="B46" s="20"/>
      <c r="C46" s="20"/>
      <c r="D46" s="32"/>
      <c r="E46" s="32"/>
      <c r="F46" s="32"/>
      <c r="G46" s="32"/>
      <c r="H46" s="32"/>
      <c r="I46" s="32"/>
      <c r="J46" s="32"/>
      <c r="K46" s="32"/>
      <c r="L46" s="32"/>
    </row>
    <row r="47" spans="1:12" s="9" customFormat="1" ht="30" customHeight="1">
      <c r="A47" s="36" t="s">
        <v>28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 s="9" customFormat="1" ht="50.1" customHeight="1">
      <c r="A48" s="20" t="s">
        <v>44</v>
      </c>
      <c r="B48" s="20"/>
      <c r="C48" s="20"/>
      <c r="D48" s="20"/>
      <c r="E48" s="32"/>
      <c r="F48" s="32"/>
      <c r="G48" s="32"/>
      <c r="H48" s="32"/>
      <c r="I48" s="32"/>
      <c r="J48" s="32"/>
      <c r="K48" s="32"/>
      <c r="L48" s="32"/>
    </row>
    <row r="49" spans="1:12" s="9" customFormat="1" ht="50.1" customHeight="1">
      <c r="A49" s="37" t="s">
        <v>45</v>
      </c>
      <c r="B49" s="37"/>
      <c r="C49" s="37"/>
      <c r="D49" s="37"/>
      <c r="E49" s="37"/>
      <c r="F49" s="37"/>
      <c r="G49" s="37"/>
      <c r="H49" s="37"/>
      <c r="I49" s="37"/>
      <c r="J49" s="32"/>
      <c r="K49" s="32"/>
      <c r="L49" s="32"/>
    </row>
    <row r="50" spans="1:12" s="9" customFormat="1" ht="50.1" customHeight="1">
      <c r="A50" s="20" t="s">
        <v>46</v>
      </c>
      <c r="B50" s="20"/>
      <c r="C50" s="20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9" customFormat="1" ht="30" customHeight="1">
      <c r="A51" s="36" t="s">
        <v>29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s="9" customFormat="1" ht="50.1" customHeight="1">
      <c r="A52" s="20" t="s">
        <v>47</v>
      </c>
      <c r="B52" s="20"/>
      <c r="C52" s="20"/>
      <c r="D52" s="20"/>
      <c r="E52" s="32"/>
      <c r="F52" s="32"/>
      <c r="G52" s="32"/>
      <c r="H52" s="32"/>
      <c r="I52" s="32"/>
      <c r="J52" s="32"/>
      <c r="K52" s="32"/>
      <c r="L52" s="32"/>
    </row>
    <row r="53" spans="1:12" s="9" customFormat="1" ht="50.1" customHeight="1">
      <c r="A53" s="38" t="s">
        <v>48</v>
      </c>
      <c r="B53" s="38"/>
      <c r="C53" s="38"/>
      <c r="D53" s="38"/>
      <c r="E53" s="38"/>
      <c r="F53" s="38"/>
      <c r="G53" s="38"/>
      <c r="H53" s="38"/>
      <c r="I53" s="38"/>
      <c r="J53" s="32"/>
      <c r="K53" s="32"/>
      <c r="L53" s="32"/>
    </row>
    <row r="54" spans="1:12" s="9" customFormat="1" ht="50.1" customHeight="1">
      <c r="A54" s="20" t="s">
        <v>49</v>
      </c>
      <c r="B54" s="20"/>
      <c r="C54" s="20"/>
      <c r="D54" s="32"/>
      <c r="E54" s="32"/>
      <c r="F54" s="32"/>
      <c r="G54" s="32"/>
      <c r="H54" s="32"/>
      <c r="I54" s="32"/>
      <c r="J54" s="32"/>
      <c r="K54" s="32"/>
      <c r="L54" s="32"/>
    </row>
    <row r="55" spans="1:12" s="9" customFormat="1" ht="30" customHeight="1">
      <c r="A55" s="36" t="s">
        <v>30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s="9" customFormat="1" ht="50.1" customHeight="1">
      <c r="A56" s="20" t="s">
        <v>50</v>
      </c>
      <c r="B56" s="20"/>
      <c r="C56" s="20"/>
      <c r="D56" s="20"/>
      <c r="E56" s="32"/>
      <c r="F56" s="32"/>
      <c r="G56" s="32"/>
      <c r="H56" s="32"/>
      <c r="I56" s="32"/>
      <c r="J56" s="32"/>
      <c r="K56" s="32"/>
      <c r="L56" s="32"/>
    </row>
    <row r="57" spans="1:12" s="9" customFormat="1" ht="50.1" customHeight="1">
      <c r="A57" s="38" t="s">
        <v>51</v>
      </c>
      <c r="B57" s="38"/>
      <c r="C57" s="38"/>
      <c r="D57" s="38"/>
      <c r="E57" s="38"/>
      <c r="F57" s="38"/>
      <c r="G57" s="38"/>
      <c r="H57" s="38"/>
      <c r="I57" s="38"/>
      <c r="J57" s="32"/>
      <c r="K57" s="32"/>
      <c r="L57" s="32"/>
    </row>
    <row r="58" spans="1:12" s="9" customFormat="1" ht="50.1" customHeight="1">
      <c r="A58" s="20" t="s">
        <v>52</v>
      </c>
      <c r="B58" s="20"/>
      <c r="C58" s="20"/>
      <c r="D58" s="32"/>
      <c r="E58" s="32"/>
      <c r="F58" s="32"/>
      <c r="G58" s="32"/>
      <c r="H58" s="32"/>
      <c r="I58" s="32"/>
      <c r="J58" s="32"/>
      <c r="K58" s="32"/>
      <c r="L58" s="32"/>
    </row>
    <row r="59" spans="1:12" s="9" customFormat="1" ht="30" customHeight="1">
      <c r="A59" s="36" t="s">
        <v>31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s="9" customFormat="1" ht="50.1" customHeight="1">
      <c r="A60" s="20" t="s">
        <v>53</v>
      </c>
      <c r="B60" s="20"/>
      <c r="C60" s="20"/>
      <c r="D60" s="20"/>
      <c r="E60" s="32"/>
      <c r="F60" s="32"/>
      <c r="G60" s="32"/>
      <c r="H60" s="32"/>
      <c r="I60" s="32"/>
      <c r="J60" s="32"/>
      <c r="K60" s="32"/>
      <c r="L60" s="32"/>
    </row>
    <row r="61" spans="1:12" s="9" customFormat="1" ht="50.1" customHeight="1">
      <c r="A61" s="38" t="s">
        <v>54</v>
      </c>
      <c r="B61" s="38"/>
      <c r="C61" s="38"/>
      <c r="D61" s="38"/>
      <c r="E61" s="38"/>
      <c r="F61" s="38"/>
      <c r="G61" s="38"/>
      <c r="H61" s="38"/>
      <c r="I61" s="38"/>
      <c r="J61" s="32"/>
      <c r="K61" s="32"/>
      <c r="L61" s="32"/>
    </row>
    <row r="62" spans="1:12" s="9" customFormat="1" ht="50.1" customHeight="1">
      <c r="A62" s="20" t="s">
        <v>55</v>
      </c>
      <c r="B62" s="20"/>
      <c r="C62" s="20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9" customFormat="1" ht="30" customHeight="1">
      <c r="A63" s="36" t="s">
        <v>56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s="9" customFormat="1" ht="50.1" customHeight="1">
      <c r="A64" s="20" t="s">
        <v>57</v>
      </c>
      <c r="B64" s="20"/>
      <c r="C64" s="20"/>
      <c r="D64" s="20"/>
      <c r="E64" s="32"/>
      <c r="F64" s="32"/>
      <c r="G64" s="32"/>
      <c r="H64" s="32"/>
      <c r="I64" s="32"/>
      <c r="J64" s="32"/>
      <c r="K64" s="32"/>
      <c r="L64" s="32"/>
    </row>
    <row r="65" spans="1:12" s="9" customFormat="1" ht="50.1" customHeight="1">
      <c r="A65" s="38" t="s">
        <v>58</v>
      </c>
      <c r="B65" s="38"/>
      <c r="C65" s="38"/>
      <c r="D65" s="38"/>
      <c r="E65" s="38"/>
      <c r="F65" s="38"/>
      <c r="G65" s="38"/>
      <c r="H65" s="38"/>
      <c r="I65" s="38"/>
      <c r="J65" s="32"/>
      <c r="K65" s="32"/>
      <c r="L65" s="32"/>
    </row>
    <row r="66" spans="1:12" s="9" customFormat="1" ht="50.1" customHeight="1">
      <c r="A66" s="20" t="s">
        <v>59</v>
      </c>
      <c r="B66" s="20"/>
      <c r="C66" s="20"/>
      <c r="D66" s="32"/>
      <c r="E66" s="33"/>
      <c r="F66" s="33"/>
      <c r="G66" s="32"/>
      <c r="H66" s="32"/>
      <c r="I66" s="32"/>
      <c r="J66" s="32"/>
      <c r="K66" s="32"/>
      <c r="L66" s="32"/>
    </row>
    <row r="67" spans="1:12" ht="21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ht="21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</sheetData>
  <mergeCells count="19">
    <mergeCell ref="A61:I61"/>
    <mergeCell ref="A63:L63"/>
    <mergeCell ref="A65:I65"/>
    <mergeCell ref="A51:L51"/>
    <mergeCell ref="A53:I53"/>
    <mergeCell ref="A55:L55"/>
    <mergeCell ref="A57:I57"/>
    <mergeCell ref="A59:L59"/>
    <mergeCell ref="A2:K2"/>
    <mergeCell ref="A3:A4"/>
    <mergeCell ref="B3:E3"/>
    <mergeCell ref="F3:I3"/>
    <mergeCell ref="J3:K3"/>
    <mergeCell ref="A37:L41"/>
    <mergeCell ref="A42:L42"/>
    <mergeCell ref="A43:L43"/>
    <mergeCell ref="A45:I45"/>
    <mergeCell ref="A47:L47"/>
    <mergeCell ref="A49:I49"/>
  </mergeCells>
  <pageMargins left="0.2" right="0.18" top="0.42" bottom="0.18" header="0.24" footer="0.08"/>
  <pageSetup paperSize="9" scale="70" orientation="portrait" horizontalDpi="4294967293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7"/>
  <sheetViews>
    <sheetView view="pageBreakPreview" topLeftCell="A17" zoomScale="110" zoomScaleNormal="70" zoomScaleSheetLayoutView="110" workbookViewId="0">
      <selection activeCell="J28" sqref="J28"/>
    </sheetView>
  </sheetViews>
  <sheetFormatPr defaultColWidth="9.140625" defaultRowHeight="21.75" customHeight="1"/>
  <cols>
    <col min="1" max="1" width="11" style="8" customWidth="1"/>
    <col min="2" max="2" width="11.42578125" style="3" customWidth="1"/>
    <col min="3" max="3" width="15.7109375" style="3" customWidth="1"/>
    <col min="4" max="4" width="17.42578125" style="3" customWidth="1"/>
    <col min="5" max="5" width="16.28515625" style="3" customWidth="1"/>
    <col min="6" max="6" width="10.85546875" style="3" customWidth="1"/>
    <col min="7" max="7" width="16" style="3" customWidth="1"/>
    <col min="8" max="8" width="16.28515625" style="3" customWidth="1"/>
    <col min="9" max="9" width="12.5703125" style="3" customWidth="1"/>
    <col min="10" max="10" width="13" style="3" customWidth="1"/>
    <col min="11" max="11" width="15.85546875" style="3" customWidth="1"/>
    <col min="12" max="16384" width="9.140625" style="3"/>
  </cols>
  <sheetData>
    <row r="1" spans="1:12" ht="21.75" customHeight="1">
      <c r="A1" s="17"/>
      <c r="B1" s="18"/>
      <c r="C1" s="18"/>
      <c r="D1" s="18"/>
      <c r="E1" s="18"/>
      <c r="F1" s="18"/>
      <c r="G1" s="18"/>
      <c r="H1" s="18"/>
      <c r="I1" s="18"/>
      <c r="J1" s="19"/>
      <c r="K1" s="20" t="s">
        <v>15</v>
      </c>
      <c r="L1" s="2"/>
    </row>
    <row r="2" spans="1:12" ht="21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4" customFormat="1" ht="21.6" customHeight="1">
      <c r="A3" s="40" t="s">
        <v>2</v>
      </c>
      <c r="B3" s="41" t="s">
        <v>19</v>
      </c>
      <c r="C3" s="41"/>
      <c r="D3" s="41"/>
      <c r="E3" s="41"/>
      <c r="F3" s="41" t="s">
        <v>21</v>
      </c>
      <c r="G3" s="41"/>
      <c r="H3" s="41"/>
      <c r="I3" s="41"/>
      <c r="J3" s="41" t="s">
        <v>20</v>
      </c>
      <c r="K3" s="41"/>
    </row>
    <row r="4" spans="1:12" s="4" customFormat="1" ht="54" customHeight="1">
      <c r="A4" s="40"/>
      <c r="B4" s="21" t="s">
        <v>17</v>
      </c>
      <c r="C4" s="21" t="s">
        <v>22</v>
      </c>
      <c r="D4" s="21" t="s">
        <v>16</v>
      </c>
      <c r="E4" s="21" t="s">
        <v>23</v>
      </c>
      <c r="F4" s="21" t="s">
        <v>17</v>
      </c>
      <c r="G4" s="21" t="s">
        <v>24</v>
      </c>
      <c r="H4" s="21" t="s">
        <v>16</v>
      </c>
      <c r="I4" s="21" t="s">
        <v>25</v>
      </c>
      <c r="J4" s="21" t="s">
        <v>26</v>
      </c>
      <c r="K4" s="21" t="s">
        <v>25</v>
      </c>
    </row>
    <row r="5" spans="1:12" ht="24.95" customHeight="1">
      <c r="A5" s="22" t="s">
        <v>3</v>
      </c>
      <c r="B5" s="13">
        <v>33</v>
      </c>
      <c r="C5" s="12">
        <v>57844</v>
      </c>
      <c r="D5" s="12">
        <v>283872.49</v>
      </c>
      <c r="E5" s="23">
        <f>C5/B5</f>
        <v>1752.8484848484848</v>
      </c>
      <c r="F5" s="24">
        <v>32</v>
      </c>
      <c r="G5" s="24">
        <v>43364</v>
      </c>
      <c r="H5" s="24">
        <v>203614.86</v>
      </c>
      <c r="I5" s="23">
        <f>G5/F5</f>
        <v>1355.125</v>
      </c>
      <c r="J5" s="25">
        <f>(G5-C5)/C5</f>
        <v>-0.25032846967706246</v>
      </c>
      <c r="K5" s="26">
        <f>(I5-E5)/E5</f>
        <v>-0.2269012343544706</v>
      </c>
    </row>
    <row r="6" spans="1:12" ht="24.95" customHeight="1">
      <c r="A6" s="22" t="s">
        <v>4</v>
      </c>
      <c r="B6" s="13">
        <v>33</v>
      </c>
      <c r="C6" s="12">
        <v>75884</v>
      </c>
      <c r="D6" s="12">
        <v>372300.54</v>
      </c>
      <c r="E6" s="23">
        <f t="shared" ref="E6:E16" si="0">C6/B6</f>
        <v>2299.5151515151515</v>
      </c>
      <c r="F6" s="24">
        <v>32</v>
      </c>
      <c r="G6" s="24">
        <v>46808</v>
      </c>
      <c r="H6" s="24">
        <v>228273.94</v>
      </c>
      <c r="I6" s="23">
        <f t="shared" ref="I6:I16" si="1">G6/F6</f>
        <v>1462.75</v>
      </c>
      <c r="J6" s="25">
        <f t="shared" ref="J6:J18" si="2">(G6-C6)/C6</f>
        <v>-0.38316377629012704</v>
      </c>
      <c r="K6" s="26">
        <f t="shared" ref="K6:K18" si="3">(I6-E6)/E6</f>
        <v>-0.36388764429919351</v>
      </c>
    </row>
    <row r="7" spans="1:12" ht="24.95" customHeight="1">
      <c r="A7" s="22" t="s">
        <v>5</v>
      </c>
      <c r="B7" s="13">
        <v>33</v>
      </c>
      <c r="C7" s="12">
        <v>94540</v>
      </c>
      <c r="D7" s="12">
        <v>463748.1</v>
      </c>
      <c r="E7" s="23">
        <f t="shared" si="0"/>
        <v>2864.848484848485</v>
      </c>
      <c r="F7" s="24">
        <v>32</v>
      </c>
      <c r="G7" s="24">
        <v>56480</v>
      </c>
      <c r="H7" s="24">
        <v>275373.46000000002</v>
      </c>
      <c r="I7" s="23">
        <f t="shared" si="1"/>
        <v>1765</v>
      </c>
      <c r="J7" s="25">
        <f t="shared" si="2"/>
        <v>-0.40258091812989211</v>
      </c>
      <c r="K7" s="26">
        <f t="shared" si="3"/>
        <v>-0.38391157182145125</v>
      </c>
    </row>
    <row r="8" spans="1:12" ht="24.95" customHeight="1">
      <c r="A8" s="22" t="s">
        <v>6</v>
      </c>
      <c r="B8" s="13">
        <v>33</v>
      </c>
      <c r="C8" s="12">
        <v>75904</v>
      </c>
      <c r="D8" s="12">
        <v>372398.58</v>
      </c>
      <c r="E8" s="23">
        <f t="shared" si="0"/>
        <v>2300.121212121212</v>
      </c>
      <c r="F8" s="24">
        <v>32</v>
      </c>
      <c r="G8" s="24">
        <v>55488</v>
      </c>
      <c r="H8" s="24">
        <v>270542.73</v>
      </c>
      <c r="I8" s="23">
        <f t="shared" si="1"/>
        <v>1734</v>
      </c>
      <c r="J8" s="25">
        <f t="shared" si="2"/>
        <v>-0.26897133220910624</v>
      </c>
      <c r="K8" s="26">
        <f t="shared" si="3"/>
        <v>-0.24612668634064078</v>
      </c>
    </row>
    <row r="9" spans="1:12" ht="24.95" customHeight="1">
      <c r="A9" s="22" t="s">
        <v>7</v>
      </c>
      <c r="B9" s="13">
        <v>33</v>
      </c>
      <c r="C9" s="12">
        <v>71528</v>
      </c>
      <c r="D9" s="12">
        <v>350948.4</v>
      </c>
      <c r="E9" s="23">
        <f t="shared" si="0"/>
        <v>2167.5151515151515</v>
      </c>
      <c r="F9" s="24">
        <v>32</v>
      </c>
      <c r="G9" s="24">
        <v>57432</v>
      </c>
      <c r="H9" s="24">
        <v>269562.5</v>
      </c>
      <c r="I9" s="23">
        <f t="shared" si="1"/>
        <v>1794.75</v>
      </c>
      <c r="J9" s="25">
        <f t="shared" si="2"/>
        <v>-0.19706967900682251</v>
      </c>
      <c r="K9" s="26">
        <f t="shared" si="3"/>
        <v>-0.17197810647578571</v>
      </c>
    </row>
    <row r="10" spans="1:12" ht="24.95" customHeight="1">
      <c r="A10" s="22" t="s">
        <v>8</v>
      </c>
      <c r="B10" s="14">
        <v>33</v>
      </c>
      <c r="C10" s="12">
        <v>95104</v>
      </c>
      <c r="D10" s="12">
        <v>4662120.0999999996</v>
      </c>
      <c r="E10" s="23">
        <f t="shared" si="0"/>
        <v>2881.939393939394</v>
      </c>
      <c r="F10" s="24">
        <v>32</v>
      </c>
      <c r="G10" s="24">
        <v>62128</v>
      </c>
      <c r="H10" s="24">
        <v>291576.31</v>
      </c>
      <c r="I10" s="23">
        <f t="shared" si="1"/>
        <v>1941.5</v>
      </c>
      <c r="J10" s="25">
        <f t="shared" si="2"/>
        <v>-0.34673620457604309</v>
      </c>
      <c r="K10" s="26">
        <f t="shared" si="3"/>
        <v>-0.32632171096904444</v>
      </c>
    </row>
    <row r="11" spans="1:12" ht="24.95" customHeight="1">
      <c r="A11" s="22" t="s">
        <v>9</v>
      </c>
      <c r="B11" s="14">
        <v>33</v>
      </c>
      <c r="C11" s="12">
        <v>86084</v>
      </c>
      <c r="D11" s="12">
        <v>422298.67</v>
      </c>
      <c r="E11" s="23">
        <f t="shared" si="0"/>
        <v>2608.6060606060605</v>
      </c>
      <c r="F11" s="24">
        <v>32</v>
      </c>
      <c r="G11" s="24">
        <v>71800</v>
      </c>
      <c r="H11" s="24">
        <v>329037.86</v>
      </c>
      <c r="I11" s="23">
        <f t="shared" si="1"/>
        <v>2243.75</v>
      </c>
      <c r="J11" s="25">
        <f t="shared" si="2"/>
        <v>-0.16593095116397938</v>
      </c>
      <c r="K11" s="26">
        <f t="shared" si="3"/>
        <v>-0.1398662933878537</v>
      </c>
    </row>
    <row r="12" spans="1:12" ht="24.95" customHeight="1">
      <c r="A12" s="22" t="s">
        <v>10</v>
      </c>
      <c r="B12" s="15">
        <v>33</v>
      </c>
      <c r="C12" s="12">
        <v>84880</v>
      </c>
      <c r="D12" s="12">
        <v>416396.93</v>
      </c>
      <c r="E12" s="23">
        <f t="shared" si="0"/>
        <v>2572.121212121212</v>
      </c>
      <c r="F12" s="24">
        <v>32</v>
      </c>
      <c r="G12" s="24">
        <v>89440</v>
      </c>
      <c r="H12" s="24">
        <v>409876.68</v>
      </c>
      <c r="I12" s="23">
        <f t="shared" si="1"/>
        <v>2795</v>
      </c>
      <c r="J12" s="25">
        <f t="shared" si="2"/>
        <v>5.3722902921771912E-2</v>
      </c>
      <c r="K12" s="26">
        <f t="shared" si="3"/>
        <v>8.665174363807733E-2</v>
      </c>
    </row>
    <row r="13" spans="1:12" ht="24.95" customHeight="1">
      <c r="A13" s="22" t="s">
        <v>11</v>
      </c>
      <c r="B13" s="15">
        <v>33</v>
      </c>
      <c r="C13" s="12">
        <v>96088</v>
      </c>
      <c r="D13" s="12">
        <v>471336.04</v>
      </c>
      <c r="E13" s="23">
        <f t="shared" si="0"/>
        <v>2911.757575757576</v>
      </c>
      <c r="F13" s="24">
        <v>32</v>
      </c>
      <c r="G13" s="24">
        <v>99132</v>
      </c>
      <c r="H13" s="24">
        <v>454292.21</v>
      </c>
      <c r="I13" s="23">
        <f t="shared" si="1"/>
        <v>3097.875</v>
      </c>
      <c r="J13" s="25">
        <f t="shared" si="2"/>
        <v>3.1679293980517859E-2</v>
      </c>
      <c r="K13" s="26">
        <f t="shared" si="3"/>
        <v>6.3919271917408968E-2</v>
      </c>
    </row>
    <row r="14" spans="1:12" ht="24.95" customHeight="1">
      <c r="A14" s="22" t="s">
        <v>12</v>
      </c>
      <c r="B14" s="15">
        <v>33</v>
      </c>
      <c r="C14" s="12">
        <v>55509.9</v>
      </c>
      <c r="D14" s="12">
        <v>27337.99</v>
      </c>
      <c r="E14" s="23">
        <f>C14/B14</f>
        <v>1682.1181818181819</v>
      </c>
      <c r="F14" s="24">
        <v>32</v>
      </c>
      <c r="G14" s="24">
        <v>84236</v>
      </c>
      <c r="H14" s="24">
        <v>386284.94</v>
      </c>
      <c r="I14" s="23">
        <f t="shared" si="1"/>
        <v>2632.375</v>
      </c>
      <c r="J14" s="25">
        <f>(G14-C14)/C14</f>
        <v>0.51749507745465217</v>
      </c>
      <c r="K14" s="26">
        <f t="shared" si="3"/>
        <v>0.56491679862511002</v>
      </c>
    </row>
    <row r="15" spans="1:12" ht="24.95" customHeight="1">
      <c r="A15" s="22" t="s">
        <v>13</v>
      </c>
      <c r="B15" s="15">
        <v>33</v>
      </c>
      <c r="C15" s="12">
        <v>61700</v>
      </c>
      <c r="D15" s="12">
        <v>302773.74</v>
      </c>
      <c r="E15" s="23">
        <f t="shared" si="0"/>
        <v>1869.6969696969697</v>
      </c>
      <c r="F15" s="24">
        <v>32</v>
      </c>
      <c r="G15" s="24">
        <v>81421</v>
      </c>
      <c r="H15" s="24">
        <v>373128.01</v>
      </c>
      <c r="I15" s="23">
        <f t="shared" si="1"/>
        <v>2544.40625</v>
      </c>
      <c r="J15" s="25">
        <f t="shared" si="2"/>
        <v>0.31962722852512154</v>
      </c>
      <c r="K15" s="26">
        <f t="shared" si="3"/>
        <v>0.36086557941653158</v>
      </c>
    </row>
    <row r="16" spans="1:12" ht="24.95" customHeight="1">
      <c r="A16" s="22" t="s">
        <v>14</v>
      </c>
      <c r="B16" s="16">
        <v>33</v>
      </c>
      <c r="C16" s="12">
        <v>61036</v>
      </c>
      <c r="D16" s="12">
        <v>299518.96000000002</v>
      </c>
      <c r="E16" s="23">
        <f t="shared" si="0"/>
        <v>1849.5757575757575</v>
      </c>
      <c r="F16" s="24">
        <v>33</v>
      </c>
      <c r="G16" s="24">
        <v>60076</v>
      </c>
      <c r="H16" s="24">
        <v>275310.28000000003</v>
      </c>
      <c r="I16" s="23">
        <f t="shared" si="1"/>
        <v>1820.4848484848485</v>
      </c>
      <c r="J16" s="25">
        <f t="shared" si="2"/>
        <v>-1.572842257028639E-2</v>
      </c>
      <c r="K16" s="26">
        <f t="shared" si="3"/>
        <v>-1.5728422570286345E-2</v>
      </c>
    </row>
    <row r="17" spans="1:11" ht="24.95" customHeight="1">
      <c r="A17" s="22" t="s">
        <v>1</v>
      </c>
      <c r="B17" s="23">
        <f t="shared" ref="B17:H17" si="4">AVERAGE(B5:B16)</f>
        <v>33</v>
      </c>
      <c r="C17" s="23">
        <f t="shared" si="4"/>
        <v>76341.824999999997</v>
      </c>
      <c r="D17" s="23">
        <f t="shared" si="4"/>
        <v>703754.21166666655</v>
      </c>
      <c r="E17" s="23">
        <f t="shared" si="4"/>
        <v>2313.3886363636361</v>
      </c>
      <c r="F17" s="23">
        <f t="shared" si="4"/>
        <v>32.083333333333336</v>
      </c>
      <c r="G17" s="23">
        <f t="shared" si="4"/>
        <v>67317.083333333328</v>
      </c>
      <c r="H17" s="23">
        <f t="shared" si="4"/>
        <v>313906.14833333337</v>
      </c>
      <c r="I17" s="23">
        <f>G17/F17</f>
        <v>2098.1948051948048</v>
      </c>
      <c r="J17" s="25">
        <f>(G17-C17)/C17</f>
        <v>-0.11821490600554374</v>
      </c>
      <c r="K17" s="26">
        <f>(I17-E17)/E17</f>
        <v>-9.3021046177130765E-2</v>
      </c>
    </row>
    <row r="18" spans="1:11" ht="24.95" customHeight="1">
      <c r="A18" s="22" t="s">
        <v>0</v>
      </c>
      <c r="B18" s="23">
        <f t="shared" ref="B18:I18" si="5">SUM(B5:B16)</f>
        <v>396</v>
      </c>
      <c r="C18" s="23">
        <f t="shared" si="5"/>
        <v>916101.9</v>
      </c>
      <c r="D18" s="23">
        <f t="shared" si="5"/>
        <v>8445050.5399999991</v>
      </c>
      <c r="E18" s="23">
        <f t="shared" si="5"/>
        <v>27760.663636363635</v>
      </c>
      <c r="F18" s="23">
        <f t="shared" si="5"/>
        <v>385</v>
      </c>
      <c r="G18" s="23">
        <f t="shared" si="5"/>
        <v>807805</v>
      </c>
      <c r="H18" s="23">
        <f t="shared" si="5"/>
        <v>3766873.7800000003</v>
      </c>
      <c r="I18" s="23">
        <f t="shared" si="5"/>
        <v>25187.016098484848</v>
      </c>
      <c r="J18" s="25">
        <f t="shared" si="2"/>
        <v>-0.11821490600554373</v>
      </c>
      <c r="K18" s="26">
        <f t="shared" si="3"/>
        <v>-9.2708429870083209E-2</v>
      </c>
    </row>
    <row r="19" spans="1:11" ht="21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ht="21.75" customHeight="1">
      <c r="A20" s="1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ht="21.75" customHeight="1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</row>
    <row r="40" spans="1:12" ht="21.95" customHeight="1"/>
    <row r="42" spans="1:12" ht="21.75" customHeight="1">
      <c r="A42" s="30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1.75" customHeight="1">
      <c r="A43" s="42" t="s">
        <v>80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2" ht="21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2" ht="21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21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193.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42" customHeight="1">
      <c r="A48" s="35" t="s">
        <v>69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 s="9" customFormat="1" ht="30" customHeight="1">
      <c r="A49" s="36" t="s">
        <v>27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s="9" customFormat="1" ht="50.1" customHeight="1">
      <c r="A50" s="20" t="s">
        <v>41</v>
      </c>
      <c r="B50" s="20"/>
      <c r="C50" s="31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9" customFormat="1" ht="50.1" customHeight="1">
      <c r="A51" s="37" t="s">
        <v>42</v>
      </c>
      <c r="B51" s="37"/>
      <c r="C51" s="37"/>
      <c r="D51" s="37"/>
      <c r="E51" s="37"/>
      <c r="F51" s="37"/>
      <c r="G51" s="37"/>
      <c r="H51" s="37"/>
      <c r="I51" s="37"/>
      <c r="J51" s="32"/>
      <c r="K51" s="32"/>
      <c r="L51" s="32"/>
    </row>
    <row r="52" spans="1:12" s="9" customFormat="1" ht="50.1" customHeight="1">
      <c r="A52" s="20" t="s">
        <v>43</v>
      </c>
      <c r="B52" s="20"/>
      <c r="C52" s="20"/>
      <c r="D52" s="32"/>
      <c r="E52" s="32"/>
      <c r="F52" s="32"/>
      <c r="G52" s="32"/>
      <c r="H52" s="32"/>
      <c r="I52" s="32"/>
      <c r="J52" s="32"/>
      <c r="K52" s="32"/>
      <c r="L52" s="32"/>
    </row>
    <row r="53" spans="1:12" s="9" customFormat="1" ht="30" customHeight="1">
      <c r="A53" s="36" t="s">
        <v>28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s="9" customFormat="1" ht="50.1" customHeight="1">
      <c r="A54" s="20" t="s">
        <v>44</v>
      </c>
      <c r="B54" s="20"/>
      <c r="C54" s="20"/>
      <c r="D54" s="20"/>
      <c r="E54" s="32"/>
      <c r="F54" s="32"/>
      <c r="G54" s="32"/>
      <c r="H54" s="32"/>
      <c r="I54" s="32"/>
      <c r="J54" s="32"/>
      <c r="K54" s="32"/>
      <c r="L54" s="32"/>
    </row>
    <row r="55" spans="1:12" s="9" customFormat="1" ht="50.1" customHeight="1">
      <c r="A55" s="37" t="s">
        <v>45</v>
      </c>
      <c r="B55" s="37"/>
      <c r="C55" s="37"/>
      <c r="D55" s="37"/>
      <c r="E55" s="37"/>
      <c r="F55" s="37"/>
      <c r="G55" s="37"/>
      <c r="H55" s="37"/>
      <c r="I55" s="37"/>
      <c r="J55" s="32"/>
      <c r="K55" s="32"/>
      <c r="L55" s="32"/>
    </row>
    <row r="56" spans="1:12" s="9" customFormat="1" ht="50.1" customHeight="1">
      <c r="A56" s="20" t="s">
        <v>46</v>
      </c>
      <c r="B56" s="20"/>
      <c r="C56" s="20"/>
      <c r="D56" s="32"/>
      <c r="E56" s="32"/>
      <c r="F56" s="32"/>
      <c r="G56" s="32"/>
      <c r="H56" s="32"/>
      <c r="I56" s="32"/>
      <c r="J56" s="32"/>
      <c r="K56" s="32"/>
      <c r="L56" s="32"/>
    </row>
    <row r="57" spans="1:12" s="9" customFormat="1" ht="30" customHeight="1">
      <c r="A57" s="36" t="s">
        <v>29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s="9" customFormat="1" ht="50.1" customHeight="1">
      <c r="A58" s="20" t="s">
        <v>47</v>
      </c>
      <c r="B58" s="20"/>
      <c r="C58" s="20"/>
      <c r="D58" s="20"/>
      <c r="E58" s="32"/>
      <c r="F58" s="32"/>
      <c r="G58" s="32"/>
      <c r="H58" s="32"/>
      <c r="I58" s="32"/>
      <c r="J58" s="32"/>
      <c r="K58" s="32"/>
      <c r="L58" s="32"/>
    </row>
    <row r="59" spans="1:12" s="9" customFormat="1" ht="50.1" customHeight="1">
      <c r="A59" s="38" t="s">
        <v>48</v>
      </c>
      <c r="B59" s="38"/>
      <c r="C59" s="38"/>
      <c r="D59" s="38"/>
      <c r="E59" s="38"/>
      <c r="F59" s="38"/>
      <c r="G59" s="38"/>
      <c r="H59" s="38"/>
      <c r="I59" s="38"/>
      <c r="J59" s="32"/>
      <c r="K59" s="32"/>
      <c r="L59" s="32"/>
    </row>
    <row r="60" spans="1:12" s="9" customFormat="1" ht="50.1" customHeight="1">
      <c r="A60" s="20" t="s">
        <v>49</v>
      </c>
      <c r="B60" s="20"/>
      <c r="C60" s="20"/>
      <c r="D60" s="32"/>
      <c r="E60" s="32"/>
      <c r="F60" s="32"/>
      <c r="G60" s="32"/>
      <c r="H60" s="32"/>
      <c r="I60" s="32"/>
      <c r="J60" s="32"/>
      <c r="K60" s="32"/>
      <c r="L60" s="32"/>
    </row>
    <row r="61" spans="1:12" s="9" customFormat="1" ht="30" customHeight="1">
      <c r="A61" s="36" t="s">
        <v>30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s="9" customFormat="1" ht="50.1" customHeight="1">
      <c r="A62" s="20" t="s">
        <v>50</v>
      </c>
      <c r="B62" s="20"/>
      <c r="C62" s="20"/>
      <c r="D62" s="20"/>
      <c r="E62" s="32"/>
      <c r="F62" s="32"/>
      <c r="G62" s="32"/>
      <c r="H62" s="32"/>
      <c r="I62" s="32"/>
      <c r="J62" s="32"/>
      <c r="K62" s="32"/>
      <c r="L62" s="32"/>
    </row>
    <row r="63" spans="1:12" s="9" customFormat="1" ht="50.1" customHeight="1">
      <c r="A63" s="38" t="s">
        <v>51</v>
      </c>
      <c r="B63" s="38"/>
      <c r="C63" s="38"/>
      <c r="D63" s="38"/>
      <c r="E63" s="38"/>
      <c r="F63" s="38"/>
      <c r="G63" s="38"/>
      <c r="H63" s="38"/>
      <c r="I63" s="38"/>
      <c r="J63" s="32"/>
      <c r="K63" s="32"/>
      <c r="L63" s="32"/>
    </row>
    <row r="64" spans="1:12" s="9" customFormat="1" ht="50.1" customHeight="1">
      <c r="A64" s="20" t="s">
        <v>52</v>
      </c>
      <c r="B64" s="20"/>
      <c r="C64" s="20"/>
      <c r="D64" s="32"/>
      <c r="E64" s="32"/>
      <c r="F64" s="32"/>
      <c r="G64" s="32"/>
      <c r="H64" s="32"/>
      <c r="I64" s="32"/>
      <c r="J64" s="32"/>
      <c r="K64" s="32"/>
      <c r="L64" s="32"/>
    </row>
    <row r="65" spans="1:12" s="9" customFormat="1" ht="30" customHeight="1">
      <c r="A65" s="36" t="s">
        <v>31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s="9" customFormat="1" ht="50.1" customHeight="1">
      <c r="A66" s="20" t="s">
        <v>53</v>
      </c>
      <c r="B66" s="20"/>
      <c r="C66" s="20"/>
      <c r="D66" s="20"/>
      <c r="E66" s="32"/>
      <c r="F66" s="32"/>
      <c r="G66" s="32"/>
      <c r="H66" s="32"/>
      <c r="I66" s="32"/>
      <c r="J66" s="32"/>
      <c r="K66" s="32"/>
      <c r="L66" s="32"/>
    </row>
    <row r="67" spans="1:12" s="9" customFormat="1" ht="50.1" customHeight="1">
      <c r="A67" s="38" t="s">
        <v>54</v>
      </c>
      <c r="B67" s="38"/>
      <c r="C67" s="38"/>
      <c r="D67" s="38"/>
      <c r="E67" s="38"/>
      <c r="F67" s="38"/>
      <c r="G67" s="38"/>
      <c r="H67" s="38"/>
      <c r="I67" s="38"/>
      <c r="J67" s="32"/>
      <c r="K67" s="32"/>
      <c r="L67" s="32"/>
    </row>
    <row r="68" spans="1:12" s="9" customFormat="1" ht="50.1" customHeight="1">
      <c r="A68" s="20" t="s">
        <v>55</v>
      </c>
      <c r="B68" s="20"/>
      <c r="C68" s="20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9" customFormat="1" ht="30" customHeight="1">
      <c r="A69" s="36" t="s">
        <v>56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s="9" customFormat="1" ht="50.1" customHeight="1">
      <c r="A70" s="20" t="s">
        <v>57</v>
      </c>
      <c r="B70" s="20"/>
      <c r="C70" s="20"/>
      <c r="D70" s="20"/>
      <c r="E70" s="32"/>
      <c r="F70" s="32"/>
      <c r="G70" s="32"/>
      <c r="H70" s="32"/>
      <c r="I70" s="32"/>
      <c r="J70" s="32"/>
      <c r="K70" s="32"/>
      <c r="L70" s="32"/>
    </row>
    <row r="71" spans="1:12" s="9" customFormat="1" ht="50.1" customHeight="1">
      <c r="A71" s="38" t="s">
        <v>58</v>
      </c>
      <c r="B71" s="38"/>
      <c r="C71" s="38"/>
      <c r="D71" s="38"/>
      <c r="E71" s="38"/>
      <c r="F71" s="38"/>
      <c r="G71" s="38"/>
      <c r="H71" s="38"/>
      <c r="I71" s="38"/>
      <c r="J71" s="32"/>
      <c r="K71" s="32"/>
      <c r="L71" s="32"/>
    </row>
    <row r="72" spans="1:12" s="9" customFormat="1" ht="50.1" customHeight="1">
      <c r="A72" s="20" t="s">
        <v>59</v>
      </c>
      <c r="B72" s="20"/>
      <c r="C72" s="20"/>
      <c r="D72" s="32"/>
      <c r="E72" s="33"/>
      <c r="F72" s="33"/>
      <c r="G72" s="32"/>
      <c r="H72" s="32"/>
      <c r="I72" s="32"/>
      <c r="J72" s="32"/>
      <c r="K72" s="32"/>
      <c r="L72" s="32"/>
    </row>
    <row r="73" spans="1:12" s="9" customFormat="1" ht="30" customHeight="1">
      <c r="A73" s="36" t="s">
        <v>32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 s="9" customFormat="1" ht="39.950000000000003" customHeight="1">
      <c r="A74" s="20" t="s">
        <v>60</v>
      </c>
      <c r="B74" s="20"/>
      <c r="C74" s="31"/>
      <c r="D74" s="32"/>
      <c r="E74" s="32"/>
      <c r="F74" s="32"/>
      <c r="G74" s="32"/>
      <c r="H74" s="32"/>
      <c r="I74" s="32"/>
      <c r="J74" s="32"/>
      <c r="K74" s="32"/>
      <c r="L74" s="32"/>
    </row>
    <row r="75" spans="1:12" s="9" customFormat="1" ht="39.950000000000003" customHeight="1">
      <c r="A75" s="37" t="s">
        <v>61</v>
      </c>
      <c r="B75" s="37"/>
      <c r="C75" s="37"/>
      <c r="D75" s="37"/>
      <c r="E75" s="37"/>
      <c r="F75" s="37"/>
      <c r="G75" s="37"/>
      <c r="H75" s="37"/>
      <c r="I75" s="37"/>
      <c r="J75" s="32"/>
      <c r="K75" s="32"/>
      <c r="L75" s="32"/>
    </row>
    <row r="76" spans="1:12" s="9" customFormat="1" ht="39.950000000000003" customHeight="1">
      <c r="A76" s="20" t="s">
        <v>62</v>
      </c>
      <c r="B76" s="20"/>
      <c r="C76" s="20"/>
      <c r="D76" s="32"/>
      <c r="E76" s="32"/>
      <c r="F76" s="32"/>
      <c r="G76" s="32"/>
      <c r="H76" s="32"/>
      <c r="I76" s="32"/>
      <c r="J76" s="32"/>
      <c r="K76" s="32"/>
      <c r="L76" s="32"/>
    </row>
    <row r="77" spans="1:12" s="9" customFormat="1" ht="30" customHeight="1">
      <c r="A77" s="36" t="s">
        <v>33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1:12" s="9" customFormat="1" ht="39.950000000000003" customHeight="1">
      <c r="A78" s="20" t="s">
        <v>63</v>
      </c>
      <c r="B78" s="20"/>
      <c r="C78" s="20"/>
      <c r="D78" s="20"/>
      <c r="E78" s="32"/>
      <c r="F78" s="32"/>
      <c r="G78" s="32"/>
      <c r="H78" s="32"/>
      <c r="I78" s="32"/>
      <c r="J78" s="32"/>
      <c r="K78" s="32"/>
      <c r="L78" s="32"/>
    </row>
    <row r="79" spans="1:12" s="9" customFormat="1" ht="39.950000000000003" customHeight="1">
      <c r="A79" s="37" t="s">
        <v>64</v>
      </c>
      <c r="B79" s="37"/>
      <c r="C79" s="37"/>
      <c r="D79" s="37"/>
      <c r="E79" s="37"/>
      <c r="F79" s="37"/>
      <c r="G79" s="37"/>
      <c r="H79" s="37"/>
      <c r="I79" s="37"/>
      <c r="J79" s="32"/>
      <c r="K79" s="32"/>
      <c r="L79" s="32"/>
    </row>
    <row r="80" spans="1:12" s="9" customFormat="1" ht="39.950000000000003" customHeight="1">
      <c r="A80" s="20" t="s">
        <v>65</v>
      </c>
      <c r="B80" s="20"/>
      <c r="C80" s="20"/>
      <c r="D80" s="32"/>
      <c r="E80" s="32"/>
      <c r="F80" s="32"/>
      <c r="G80" s="32"/>
      <c r="H80" s="32"/>
      <c r="I80" s="32"/>
      <c r="J80" s="32"/>
      <c r="K80" s="32"/>
      <c r="L80" s="32"/>
    </row>
    <row r="81" spans="1:20" s="9" customFormat="1" ht="30" customHeight="1">
      <c r="A81" s="36" t="s">
        <v>34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1:20" s="9" customFormat="1" ht="39.950000000000003" customHeight="1">
      <c r="A82" s="20" t="s">
        <v>66</v>
      </c>
      <c r="B82" s="20"/>
      <c r="C82" s="20"/>
      <c r="D82" s="20"/>
      <c r="E82" s="32"/>
      <c r="F82" s="32"/>
      <c r="G82" s="32"/>
      <c r="H82" s="32"/>
      <c r="I82" s="32"/>
      <c r="J82" s="32"/>
      <c r="K82" s="32"/>
      <c r="L82" s="32"/>
      <c r="M82" s="10"/>
      <c r="N82" s="10"/>
      <c r="O82" s="10"/>
      <c r="P82" s="10"/>
      <c r="Q82" s="10"/>
      <c r="R82" s="10"/>
      <c r="S82" s="10"/>
      <c r="T82" s="10"/>
    </row>
    <row r="83" spans="1:20" s="9" customFormat="1" ht="39.950000000000003" customHeight="1">
      <c r="A83" s="38" t="s">
        <v>67</v>
      </c>
      <c r="B83" s="38"/>
      <c r="C83" s="38"/>
      <c r="D83" s="38"/>
      <c r="E83" s="38"/>
      <c r="F83" s="38"/>
      <c r="G83" s="38"/>
      <c r="H83" s="38"/>
      <c r="I83" s="38"/>
      <c r="J83" s="32"/>
      <c r="K83" s="32"/>
      <c r="L83" s="32"/>
      <c r="M83" s="10"/>
      <c r="N83" s="10"/>
      <c r="O83" s="10"/>
      <c r="P83" s="10"/>
      <c r="Q83" s="10"/>
      <c r="R83" s="10"/>
      <c r="S83" s="10"/>
      <c r="T83" s="10"/>
    </row>
    <row r="84" spans="1:20" s="9" customFormat="1" ht="39.950000000000003" customHeight="1">
      <c r="A84" s="20" t="s">
        <v>68</v>
      </c>
      <c r="B84" s="20"/>
      <c r="C84" s="20"/>
      <c r="D84" s="32"/>
      <c r="E84" s="32"/>
      <c r="F84" s="32"/>
      <c r="G84" s="32"/>
      <c r="H84" s="32"/>
      <c r="I84" s="32"/>
      <c r="J84" s="32"/>
      <c r="K84" s="32"/>
      <c r="L84" s="32"/>
      <c r="M84" s="10"/>
      <c r="N84" s="10"/>
      <c r="O84" s="10"/>
      <c r="P84" s="10"/>
      <c r="Q84" s="10"/>
      <c r="R84" s="10"/>
      <c r="S84" s="10"/>
      <c r="T84" s="10"/>
    </row>
    <row r="85" spans="1:20" s="9" customFormat="1" ht="30" customHeight="1">
      <c r="A85" s="36" t="s">
        <v>35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1:20" s="11" customFormat="1" ht="39.950000000000003" customHeight="1">
      <c r="A86" s="20" t="s">
        <v>76</v>
      </c>
      <c r="B86" s="20"/>
      <c r="C86" s="20"/>
      <c r="D86" s="20"/>
      <c r="E86" s="32"/>
      <c r="F86" s="32"/>
      <c r="G86" s="32"/>
      <c r="H86" s="32"/>
      <c r="I86" s="32"/>
      <c r="J86" s="32"/>
      <c r="K86" s="32"/>
      <c r="L86" s="32"/>
    </row>
    <row r="87" spans="1:20" s="11" customFormat="1" ht="39.950000000000003" customHeight="1">
      <c r="A87" s="38" t="s">
        <v>77</v>
      </c>
      <c r="B87" s="38"/>
      <c r="C87" s="38"/>
      <c r="D87" s="38"/>
      <c r="E87" s="38"/>
      <c r="F87" s="38"/>
      <c r="G87" s="38"/>
      <c r="H87" s="38"/>
      <c r="I87" s="38"/>
      <c r="J87" s="32"/>
      <c r="K87" s="32"/>
      <c r="L87" s="32"/>
    </row>
    <row r="88" spans="1:20" s="11" customFormat="1" ht="39.950000000000003" customHeight="1">
      <c r="A88" s="20" t="s">
        <v>78</v>
      </c>
      <c r="B88" s="20"/>
      <c r="C88" s="20"/>
      <c r="D88" s="32"/>
      <c r="E88" s="32"/>
      <c r="F88" s="32"/>
      <c r="G88" s="32"/>
      <c r="H88" s="32"/>
      <c r="I88" s="32"/>
      <c r="J88" s="32"/>
      <c r="K88" s="32"/>
      <c r="L88" s="32"/>
    </row>
    <row r="89" spans="1:20" s="11" customFormat="1" ht="30" customHeight="1">
      <c r="A89" s="36" t="s">
        <v>36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1:20" s="11" customFormat="1" ht="39.950000000000003" customHeight="1">
      <c r="A90" s="20" t="s">
        <v>70</v>
      </c>
      <c r="B90" s="20"/>
      <c r="C90" s="20"/>
      <c r="D90" s="20"/>
      <c r="E90" s="32"/>
      <c r="F90" s="32"/>
      <c r="G90" s="32"/>
      <c r="H90" s="32"/>
      <c r="I90" s="32"/>
      <c r="J90" s="32"/>
      <c r="K90" s="32"/>
      <c r="L90" s="32"/>
    </row>
    <row r="91" spans="1:20" s="11" customFormat="1" ht="39.950000000000003" customHeight="1">
      <c r="A91" s="38" t="s">
        <v>71</v>
      </c>
      <c r="B91" s="38"/>
      <c r="C91" s="38"/>
      <c r="D91" s="38"/>
      <c r="E91" s="38"/>
      <c r="F91" s="38"/>
      <c r="G91" s="38"/>
      <c r="H91" s="38"/>
      <c r="I91" s="38"/>
      <c r="J91" s="32"/>
      <c r="K91" s="32"/>
      <c r="L91" s="32"/>
    </row>
    <row r="92" spans="1:20" s="11" customFormat="1" ht="39.950000000000003" customHeight="1">
      <c r="A92" s="20" t="s">
        <v>72</v>
      </c>
      <c r="B92" s="20"/>
      <c r="C92" s="20"/>
      <c r="D92" s="32"/>
      <c r="E92" s="32"/>
      <c r="F92" s="32"/>
      <c r="G92" s="32"/>
      <c r="H92" s="32"/>
      <c r="I92" s="32"/>
      <c r="J92" s="32"/>
      <c r="K92" s="32"/>
      <c r="L92" s="32"/>
    </row>
    <row r="93" spans="1:20" s="11" customFormat="1" ht="30" customHeight="1">
      <c r="A93" s="36" t="s">
        <v>37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1:20" s="11" customFormat="1" ht="39.950000000000003" customHeight="1">
      <c r="A94" s="20" t="s">
        <v>73</v>
      </c>
      <c r="B94" s="20"/>
      <c r="C94" s="20"/>
      <c r="D94" s="20"/>
      <c r="E94" s="32"/>
      <c r="F94" s="32"/>
      <c r="G94" s="32"/>
      <c r="H94" s="32"/>
      <c r="I94" s="32"/>
      <c r="J94" s="32"/>
      <c r="K94" s="32"/>
      <c r="L94" s="32"/>
    </row>
    <row r="95" spans="1:20" s="11" customFormat="1" ht="39.950000000000003" customHeight="1">
      <c r="A95" s="38" t="s">
        <v>74</v>
      </c>
      <c r="B95" s="38"/>
      <c r="C95" s="38"/>
      <c r="D95" s="38"/>
      <c r="E95" s="38"/>
      <c r="F95" s="38"/>
      <c r="G95" s="38"/>
      <c r="H95" s="38"/>
      <c r="I95" s="38"/>
      <c r="J95" s="32"/>
      <c r="K95" s="32"/>
      <c r="L95" s="32"/>
    </row>
    <row r="96" spans="1:20" s="11" customFormat="1" ht="39.950000000000003" customHeight="1">
      <c r="A96" s="20" t="s">
        <v>75</v>
      </c>
      <c r="B96" s="20"/>
      <c r="C96" s="20"/>
      <c r="D96" s="32"/>
      <c r="E96" s="33"/>
      <c r="F96" s="33"/>
      <c r="G96" s="32"/>
      <c r="H96" s="32"/>
      <c r="I96" s="32"/>
      <c r="J96" s="32"/>
      <c r="K96" s="32"/>
      <c r="L96" s="32"/>
    </row>
    <row r="97" spans="1:1" ht="21.75" customHeight="1">
      <c r="A97" s="3"/>
    </row>
  </sheetData>
  <mergeCells count="31">
    <mergeCell ref="A91:I91"/>
    <mergeCell ref="A93:L93"/>
    <mergeCell ref="A95:I95"/>
    <mergeCell ref="A81:L81"/>
    <mergeCell ref="A83:I83"/>
    <mergeCell ref="A85:L85"/>
    <mergeCell ref="A87:I87"/>
    <mergeCell ref="A89:L89"/>
    <mergeCell ref="A71:I71"/>
    <mergeCell ref="A73:L73"/>
    <mergeCell ref="A75:I75"/>
    <mergeCell ref="A77:L77"/>
    <mergeCell ref="A79:I79"/>
    <mergeCell ref="A43:L47"/>
    <mergeCell ref="A48:L48"/>
    <mergeCell ref="A49:L49"/>
    <mergeCell ref="A51:I51"/>
    <mergeCell ref="A53:L53"/>
    <mergeCell ref="A55:I55"/>
    <mergeCell ref="A57:L57"/>
    <mergeCell ref="A59:I59"/>
    <mergeCell ref="A61:L61"/>
    <mergeCell ref="A63:I63"/>
    <mergeCell ref="A65:L65"/>
    <mergeCell ref="A67:I67"/>
    <mergeCell ref="A69:L69"/>
    <mergeCell ref="A2:K2"/>
    <mergeCell ref="A3:A4"/>
    <mergeCell ref="B3:E3"/>
    <mergeCell ref="F3:I3"/>
    <mergeCell ref="J3:K3"/>
  </mergeCells>
  <pageMargins left="0.2" right="0.18" top="0.42" bottom="0.18" header="0.24" footer="0.08"/>
  <pageSetup paperSize="9" scale="70" orientation="portrait" horizontalDpi="4294967293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view="pageBreakPreview" topLeftCell="A10" zoomScale="110" zoomScaleNormal="70" zoomScaleSheetLayoutView="110" workbookViewId="0">
      <selection activeCell="N41" sqref="N41"/>
    </sheetView>
  </sheetViews>
  <sheetFormatPr defaultColWidth="9.140625" defaultRowHeight="21.75" customHeight="1"/>
  <cols>
    <col min="1" max="1" width="11" style="8" customWidth="1"/>
    <col min="2" max="2" width="11.42578125" style="3" customWidth="1"/>
    <col min="3" max="3" width="15.7109375" style="3" customWidth="1"/>
    <col min="4" max="4" width="17.28515625" style="3" customWidth="1"/>
    <col min="5" max="5" width="16.28515625" style="3" customWidth="1"/>
    <col min="6" max="6" width="10.85546875" style="3" customWidth="1"/>
    <col min="7" max="7" width="16" style="3" customWidth="1"/>
    <col min="8" max="8" width="16.28515625" style="3" customWidth="1"/>
    <col min="9" max="9" width="12.5703125" style="3" customWidth="1"/>
    <col min="10" max="10" width="13" style="3" customWidth="1"/>
    <col min="11" max="11" width="15.85546875" style="3" customWidth="1"/>
    <col min="12" max="16384" width="9.140625" style="3"/>
  </cols>
  <sheetData>
    <row r="1" spans="1:12" ht="21.75" customHeight="1">
      <c r="A1" s="17"/>
      <c r="B1" s="18"/>
      <c r="C1" s="18"/>
      <c r="D1" s="18"/>
      <c r="E1" s="18"/>
      <c r="F1" s="18"/>
      <c r="G1" s="18"/>
      <c r="H1" s="18"/>
      <c r="I1" s="18"/>
      <c r="J1" s="19"/>
      <c r="K1" s="20" t="s">
        <v>15</v>
      </c>
      <c r="L1" s="2"/>
    </row>
    <row r="2" spans="1:12" ht="21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4" customFormat="1" ht="21.6" customHeight="1">
      <c r="A3" s="40" t="s">
        <v>2</v>
      </c>
      <c r="B3" s="41" t="s">
        <v>19</v>
      </c>
      <c r="C3" s="41"/>
      <c r="D3" s="41"/>
      <c r="E3" s="41"/>
      <c r="F3" s="41" t="s">
        <v>21</v>
      </c>
      <c r="G3" s="41"/>
      <c r="H3" s="41"/>
      <c r="I3" s="41"/>
      <c r="J3" s="41" t="s">
        <v>20</v>
      </c>
      <c r="K3" s="41"/>
    </row>
    <row r="4" spans="1:12" s="4" customFormat="1" ht="54" customHeight="1">
      <c r="A4" s="40"/>
      <c r="B4" s="21" t="s">
        <v>17</v>
      </c>
      <c r="C4" s="21" t="s">
        <v>22</v>
      </c>
      <c r="D4" s="21" t="s">
        <v>16</v>
      </c>
      <c r="E4" s="21" t="s">
        <v>23</v>
      </c>
      <c r="F4" s="21" t="s">
        <v>17</v>
      </c>
      <c r="G4" s="21" t="s">
        <v>24</v>
      </c>
      <c r="H4" s="21" t="s">
        <v>16</v>
      </c>
      <c r="I4" s="21" t="s">
        <v>25</v>
      </c>
      <c r="J4" s="21" t="s">
        <v>26</v>
      </c>
      <c r="K4" s="21" t="s">
        <v>25</v>
      </c>
    </row>
    <row r="5" spans="1:12" ht="24.95" customHeight="1">
      <c r="A5" s="22" t="s">
        <v>3</v>
      </c>
      <c r="B5" s="13">
        <v>33</v>
      </c>
      <c r="C5" s="12">
        <v>57844</v>
      </c>
      <c r="D5" s="12">
        <v>283872.49</v>
      </c>
      <c r="E5" s="23">
        <f>C5/B5</f>
        <v>1752.8484848484848</v>
      </c>
      <c r="F5" s="24">
        <v>32</v>
      </c>
      <c r="G5" s="24">
        <v>43364</v>
      </c>
      <c r="H5" s="24">
        <v>203614.86</v>
      </c>
      <c r="I5" s="23">
        <f>G5/F5</f>
        <v>1355.125</v>
      </c>
      <c r="J5" s="25">
        <f>(G5-C5)/C5</f>
        <v>-0.25032846967706246</v>
      </c>
      <c r="K5" s="26">
        <f>(I5-E5)/E5</f>
        <v>-0.2269012343544706</v>
      </c>
    </row>
    <row r="6" spans="1:12" ht="24.95" customHeight="1">
      <c r="A6" s="22" t="s">
        <v>4</v>
      </c>
      <c r="B6" s="13">
        <v>33</v>
      </c>
      <c r="C6" s="12">
        <v>75884</v>
      </c>
      <c r="D6" s="12">
        <v>372300.54</v>
      </c>
      <c r="E6" s="23">
        <f t="shared" ref="E6:E10" si="0">C6/B6</f>
        <v>2299.5151515151515</v>
      </c>
      <c r="F6" s="24">
        <v>32</v>
      </c>
      <c r="G6" s="24">
        <v>46808</v>
      </c>
      <c r="H6" s="24">
        <v>228273.94</v>
      </c>
      <c r="I6" s="23">
        <f t="shared" ref="I6:I10" si="1">G6/F6</f>
        <v>1462.75</v>
      </c>
      <c r="J6" s="25">
        <f t="shared" ref="J6:J12" si="2">(G6-C6)/C6</f>
        <v>-0.38316377629012704</v>
      </c>
      <c r="K6" s="26">
        <f t="shared" ref="K6:K12" si="3">(I6-E6)/E6</f>
        <v>-0.36388764429919351</v>
      </c>
    </row>
    <row r="7" spans="1:12" ht="24.95" customHeight="1">
      <c r="A7" s="22" t="s">
        <v>5</v>
      </c>
      <c r="B7" s="13">
        <v>33</v>
      </c>
      <c r="C7" s="12">
        <v>94540</v>
      </c>
      <c r="D7" s="12">
        <v>463748.1</v>
      </c>
      <c r="E7" s="23">
        <f t="shared" si="0"/>
        <v>2864.848484848485</v>
      </c>
      <c r="F7" s="24">
        <v>32</v>
      </c>
      <c r="G7" s="24">
        <v>56480</v>
      </c>
      <c r="H7" s="24">
        <v>275373.46000000002</v>
      </c>
      <c r="I7" s="23">
        <f t="shared" si="1"/>
        <v>1765</v>
      </c>
      <c r="J7" s="25">
        <f t="shared" si="2"/>
        <v>-0.40258091812989211</v>
      </c>
      <c r="K7" s="26">
        <f t="shared" si="3"/>
        <v>-0.38391157182145125</v>
      </c>
    </row>
    <row r="8" spans="1:12" ht="24.95" customHeight="1">
      <c r="A8" s="22" t="s">
        <v>6</v>
      </c>
      <c r="B8" s="13">
        <v>33</v>
      </c>
      <c r="C8" s="12">
        <v>75904</v>
      </c>
      <c r="D8" s="12">
        <v>372398.58</v>
      </c>
      <c r="E8" s="23">
        <f t="shared" si="0"/>
        <v>2300.121212121212</v>
      </c>
      <c r="F8" s="24">
        <v>32</v>
      </c>
      <c r="G8" s="24">
        <v>55488</v>
      </c>
      <c r="H8" s="24">
        <v>270542.73</v>
      </c>
      <c r="I8" s="23">
        <f t="shared" si="1"/>
        <v>1734</v>
      </c>
      <c r="J8" s="25">
        <f t="shared" si="2"/>
        <v>-0.26897133220910624</v>
      </c>
      <c r="K8" s="26">
        <f t="shared" si="3"/>
        <v>-0.24612668634064078</v>
      </c>
    </row>
    <row r="9" spans="1:12" ht="24.95" customHeight="1">
      <c r="A9" s="22" t="s">
        <v>7</v>
      </c>
      <c r="B9" s="13">
        <v>33</v>
      </c>
      <c r="C9" s="12">
        <v>71528</v>
      </c>
      <c r="D9" s="12">
        <v>350948.4</v>
      </c>
      <c r="E9" s="23">
        <f t="shared" si="0"/>
        <v>2167.5151515151515</v>
      </c>
      <c r="F9" s="24">
        <v>32</v>
      </c>
      <c r="G9" s="24">
        <v>57432</v>
      </c>
      <c r="H9" s="24">
        <v>269562.5</v>
      </c>
      <c r="I9" s="23">
        <f t="shared" si="1"/>
        <v>1794.75</v>
      </c>
      <c r="J9" s="25">
        <f t="shared" si="2"/>
        <v>-0.19706967900682251</v>
      </c>
      <c r="K9" s="26">
        <f t="shared" si="3"/>
        <v>-0.17197810647578571</v>
      </c>
    </row>
    <row r="10" spans="1:12" ht="24.95" customHeight="1">
      <c r="A10" s="22" t="s">
        <v>8</v>
      </c>
      <c r="B10" s="14">
        <v>33</v>
      </c>
      <c r="C10" s="12">
        <v>95104</v>
      </c>
      <c r="D10" s="12">
        <v>4662120.0999999996</v>
      </c>
      <c r="E10" s="23">
        <f t="shared" si="0"/>
        <v>2881.939393939394</v>
      </c>
      <c r="F10" s="24">
        <v>32</v>
      </c>
      <c r="G10" s="24">
        <v>62128</v>
      </c>
      <c r="H10" s="24">
        <v>291576.31</v>
      </c>
      <c r="I10" s="23">
        <f t="shared" si="1"/>
        <v>1941.5</v>
      </c>
      <c r="J10" s="25">
        <f t="shared" si="2"/>
        <v>-0.34673620457604309</v>
      </c>
      <c r="K10" s="26">
        <f t="shared" si="3"/>
        <v>-0.32632171096904444</v>
      </c>
    </row>
    <row r="11" spans="1:12" ht="24.95" customHeight="1">
      <c r="A11" s="22" t="s">
        <v>1</v>
      </c>
      <c r="B11" s="23">
        <f t="shared" ref="B11:H11" si="4">AVERAGE(B5:B10)</f>
        <v>33</v>
      </c>
      <c r="C11" s="23">
        <f t="shared" si="4"/>
        <v>78467.333333333328</v>
      </c>
      <c r="D11" s="23">
        <f t="shared" si="4"/>
        <v>1084231.3683333332</v>
      </c>
      <c r="E11" s="23">
        <f t="shared" si="4"/>
        <v>2377.7979797979797</v>
      </c>
      <c r="F11" s="23">
        <f t="shared" si="4"/>
        <v>32</v>
      </c>
      <c r="G11" s="23">
        <f t="shared" si="4"/>
        <v>53616.666666666664</v>
      </c>
      <c r="H11" s="23">
        <f t="shared" si="4"/>
        <v>256490.63333333333</v>
      </c>
      <c r="I11" s="23">
        <f>G11/F11</f>
        <v>1675.5208333333333</v>
      </c>
      <c r="J11" s="25">
        <f>(G11-C11)/C11</f>
        <v>-0.31670079268655321</v>
      </c>
      <c r="K11" s="26">
        <f>(I11-E11)/E11</f>
        <v>-0.29534769245800802</v>
      </c>
    </row>
    <row r="12" spans="1:12" ht="24.95" customHeight="1">
      <c r="A12" s="22" t="s">
        <v>0</v>
      </c>
      <c r="B12" s="23">
        <f t="shared" ref="B12:I12" si="5">SUM(B5:B10)</f>
        <v>198</v>
      </c>
      <c r="C12" s="23">
        <f t="shared" si="5"/>
        <v>470804</v>
      </c>
      <c r="D12" s="23">
        <f t="shared" si="5"/>
        <v>6505388.209999999</v>
      </c>
      <c r="E12" s="23">
        <f t="shared" si="5"/>
        <v>14266.787878787878</v>
      </c>
      <c r="F12" s="23">
        <f t="shared" si="5"/>
        <v>192</v>
      </c>
      <c r="G12" s="23">
        <f t="shared" si="5"/>
        <v>321700</v>
      </c>
      <c r="H12" s="23">
        <f t="shared" si="5"/>
        <v>1538943.8</v>
      </c>
      <c r="I12" s="23">
        <f t="shared" si="5"/>
        <v>10053.125</v>
      </c>
      <c r="J12" s="25">
        <f t="shared" si="2"/>
        <v>-0.31670079268655321</v>
      </c>
      <c r="K12" s="26">
        <f t="shared" si="3"/>
        <v>-0.29534769245800796</v>
      </c>
    </row>
    <row r="13" spans="1:12" ht="21.7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2" ht="21.75" customHeight="1">
      <c r="A14" s="1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2" ht="21.75" customHeight="1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</row>
    <row r="34" spans="1:12" ht="21.95" customHeight="1"/>
    <row r="36" spans="1:12" ht="21.75" customHeight="1">
      <c r="A36" s="30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21.75" customHeight="1">
      <c r="A37" s="34" t="s">
        <v>79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21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 ht="21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ht="21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ht="174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2" ht="42" customHeight="1">
      <c r="A42" s="35" t="s">
        <v>40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 s="9" customFormat="1" ht="30" customHeight="1">
      <c r="A43" s="36" t="s">
        <v>27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s="9" customFormat="1" ht="50.1" customHeight="1">
      <c r="A44" s="20" t="s">
        <v>41</v>
      </c>
      <c r="B44" s="20"/>
      <c r="C44" s="31"/>
      <c r="D44" s="32"/>
      <c r="E44" s="32"/>
      <c r="F44" s="32"/>
      <c r="G44" s="32"/>
      <c r="H44" s="32"/>
      <c r="I44" s="32"/>
      <c r="J44" s="32"/>
      <c r="K44" s="32"/>
      <c r="L44" s="32"/>
    </row>
    <row r="45" spans="1:12" s="9" customFormat="1" ht="50.1" customHeight="1">
      <c r="A45" s="37" t="s">
        <v>42</v>
      </c>
      <c r="B45" s="37"/>
      <c r="C45" s="37"/>
      <c r="D45" s="37"/>
      <c r="E45" s="37"/>
      <c r="F45" s="37"/>
      <c r="G45" s="37"/>
      <c r="H45" s="37"/>
      <c r="I45" s="37"/>
      <c r="J45" s="32"/>
      <c r="K45" s="32"/>
      <c r="L45" s="32"/>
    </row>
    <row r="46" spans="1:12" s="9" customFormat="1" ht="50.1" customHeight="1">
      <c r="A46" s="20" t="s">
        <v>43</v>
      </c>
      <c r="B46" s="20"/>
      <c r="C46" s="20"/>
      <c r="D46" s="32"/>
      <c r="E46" s="32"/>
      <c r="F46" s="32"/>
      <c r="G46" s="32"/>
      <c r="H46" s="32"/>
      <c r="I46" s="32"/>
      <c r="J46" s="32"/>
      <c r="K46" s="32"/>
      <c r="L46" s="32"/>
    </row>
    <row r="47" spans="1:12" s="9" customFormat="1" ht="30" customHeight="1">
      <c r="A47" s="36" t="s">
        <v>28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 s="9" customFormat="1" ht="50.1" customHeight="1">
      <c r="A48" s="20" t="s">
        <v>44</v>
      </c>
      <c r="B48" s="20"/>
      <c r="C48" s="20"/>
      <c r="D48" s="20"/>
      <c r="E48" s="32"/>
      <c r="F48" s="32"/>
      <c r="G48" s="32"/>
      <c r="H48" s="32"/>
      <c r="I48" s="32"/>
      <c r="J48" s="32"/>
      <c r="K48" s="32"/>
      <c r="L48" s="32"/>
    </row>
    <row r="49" spans="1:12" s="9" customFormat="1" ht="50.1" customHeight="1">
      <c r="A49" s="37" t="s">
        <v>45</v>
      </c>
      <c r="B49" s="37"/>
      <c r="C49" s="37"/>
      <c r="D49" s="37"/>
      <c r="E49" s="37"/>
      <c r="F49" s="37"/>
      <c r="G49" s="37"/>
      <c r="H49" s="37"/>
      <c r="I49" s="37"/>
      <c r="J49" s="32"/>
      <c r="K49" s="32"/>
      <c r="L49" s="32"/>
    </row>
    <row r="50" spans="1:12" s="9" customFormat="1" ht="50.1" customHeight="1">
      <c r="A50" s="20" t="s">
        <v>46</v>
      </c>
      <c r="B50" s="20"/>
      <c r="C50" s="20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9" customFormat="1" ht="30" customHeight="1">
      <c r="A51" s="36" t="s">
        <v>29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s="9" customFormat="1" ht="50.1" customHeight="1">
      <c r="A52" s="20" t="s">
        <v>47</v>
      </c>
      <c r="B52" s="20"/>
      <c r="C52" s="20"/>
      <c r="D52" s="20"/>
      <c r="E52" s="32"/>
      <c r="F52" s="32"/>
      <c r="G52" s="32"/>
      <c r="H52" s="32"/>
      <c r="I52" s="32"/>
      <c r="J52" s="32"/>
      <c r="K52" s="32"/>
      <c r="L52" s="32"/>
    </row>
    <row r="53" spans="1:12" s="9" customFormat="1" ht="50.1" customHeight="1">
      <c r="A53" s="38" t="s">
        <v>48</v>
      </c>
      <c r="B53" s="38"/>
      <c r="C53" s="38"/>
      <c r="D53" s="38"/>
      <c r="E53" s="38"/>
      <c r="F53" s="38"/>
      <c r="G53" s="38"/>
      <c r="H53" s="38"/>
      <c r="I53" s="38"/>
      <c r="J53" s="32"/>
      <c r="K53" s="32"/>
      <c r="L53" s="32"/>
    </row>
    <row r="54" spans="1:12" s="9" customFormat="1" ht="50.1" customHeight="1">
      <c r="A54" s="20" t="s">
        <v>49</v>
      </c>
      <c r="B54" s="20"/>
      <c r="C54" s="20"/>
      <c r="D54" s="32"/>
      <c r="E54" s="32"/>
      <c r="F54" s="32"/>
      <c r="G54" s="32"/>
      <c r="H54" s="32"/>
      <c r="I54" s="32"/>
      <c r="J54" s="32"/>
      <c r="K54" s="32"/>
      <c r="L54" s="32"/>
    </row>
    <row r="55" spans="1:12" s="9" customFormat="1" ht="30" customHeight="1">
      <c r="A55" s="36" t="s">
        <v>30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s="9" customFormat="1" ht="50.1" customHeight="1">
      <c r="A56" s="20" t="s">
        <v>50</v>
      </c>
      <c r="B56" s="20"/>
      <c r="C56" s="20"/>
      <c r="D56" s="20"/>
      <c r="E56" s="32"/>
      <c r="F56" s="32"/>
      <c r="G56" s="32"/>
      <c r="H56" s="32"/>
      <c r="I56" s="32"/>
      <c r="J56" s="32"/>
      <c r="K56" s="32"/>
      <c r="L56" s="32"/>
    </row>
    <row r="57" spans="1:12" s="9" customFormat="1" ht="50.1" customHeight="1">
      <c r="A57" s="38" t="s">
        <v>51</v>
      </c>
      <c r="B57" s="38"/>
      <c r="C57" s="38"/>
      <c r="D57" s="38"/>
      <c r="E57" s="38"/>
      <c r="F57" s="38"/>
      <c r="G57" s="38"/>
      <c r="H57" s="38"/>
      <c r="I57" s="38"/>
      <c r="J57" s="32"/>
      <c r="K57" s="32"/>
      <c r="L57" s="32"/>
    </row>
    <row r="58" spans="1:12" s="9" customFormat="1" ht="50.1" customHeight="1">
      <c r="A58" s="20" t="s">
        <v>52</v>
      </c>
      <c r="B58" s="20"/>
      <c r="C58" s="20"/>
      <c r="D58" s="32"/>
      <c r="E58" s="32"/>
      <c r="F58" s="32"/>
      <c r="G58" s="32"/>
      <c r="H58" s="32"/>
      <c r="I58" s="32"/>
      <c r="J58" s="32"/>
      <c r="K58" s="32"/>
      <c r="L58" s="32"/>
    </row>
    <row r="59" spans="1:12" s="9" customFormat="1" ht="30" customHeight="1">
      <c r="A59" s="36" t="s">
        <v>31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s="9" customFormat="1" ht="50.1" customHeight="1">
      <c r="A60" s="20" t="s">
        <v>53</v>
      </c>
      <c r="B60" s="20"/>
      <c r="C60" s="20"/>
      <c r="D60" s="20"/>
      <c r="E60" s="32"/>
      <c r="F60" s="32"/>
      <c r="G60" s="32"/>
      <c r="H60" s="32"/>
      <c r="I60" s="32"/>
      <c r="J60" s="32"/>
      <c r="K60" s="32"/>
      <c r="L60" s="32"/>
    </row>
    <row r="61" spans="1:12" s="9" customFormat="1" ht="50.1" customHeight="1">
      <c r="A61" s="38" t="s">
        <v>54</v>
      </c>
      <c r="B61" s="38"/>
      <c r="C61" s="38"/>
      <c r="D61" s="38"/>
      <c r="E61" s="38"/>
      <c r="F61" s="38"/>
      <c r="G61" s="38"/>
      <c r="H61" s="38"/>
      <c r="I61" s="38"/>
      <c r="J61" s="32"/>
      <c r="K61" s="32"/>
      <c r="L61" s="32"/>
    </row>
    <row r="62" spans="1:12" s="9" customFormat="1" ht="50.1" customHeight="1">
      <c r="A62" s="20" t="s">
        <v>55</v>
      </c>
      <c r="B62" s="20"/>
      <c r="C62" s="20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9" customFormat="1" ht="30" customHeight="1">
      <c r="A63" s="36" t="s">
        <v>56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s="9" customFormat="1" ht="50.1" customHeight="1">
      <c r="A64" s="20" t="s">
        <v>57</v>
      </c>
      <c r="B64" s="20"/>
      <c r="C64" s="20"/>
      <c r="D64" s="20"/>
      <c r="E64" s="32"/>
      <c r="F64" s="32"/>
      <c r="G64" s="32"/>
      <c r="H64" s="32"/>
      <c r="I64" s="32"/>
      <c r="J64" s="32"/>
      <c r="K64" s="32"/>
      <c r="L64" s="32"/>
    </row>
    <row r="65" spans="1:12" s="9" customFormat="1" ht="50.1" customHeight="1">
      <c r="A65" s="38" t="s">
        <v>58</v>
      </c>
      <c r="B65" s="38"/>
      <c r="C65" s="38"/>
      <c r="D65" s="38"/>
      <c r="E65" s="38"/>
      <c r="F65" s="38"/>
      <c r="G65" s="38"/>
      <c r="H65" s="38"/>
      <c r="I65" s="38"/>
      <c r="J65" s="32"/>
      <c r="K65" s="32"/>
      <c r="L65" s="32"/>
    </row>
    <row r="66" spans="1:12" s="9" customFormat="1" ht="50.1" customHeight="1">
      <c r="A66" s="20" t="s">
        <v>59</v>
      </c>
      <c r="B66" s="20"/>
      <c r="C66" s="20"/>
      <c r="D66" s="32"/>
      <c r="E66" s="33"/>
      <c r="F66" s="33"/>
      <c r="G66" s="32"/>
      <c r="H66" s="32"/>
      <c r="I66" s="32"/>
      <c r="J66" s="32"/>
      <c r="K66" s="32"/>
      <c r="L66" s="32"/>
    </row>
    <row r="67" spans="1:12" ht="21.75" customHeight="1">
      <c r="A67" s="3"/>
    </row>
  </sheetData>
  <mergeCells count="19">
    <mergeCell ref="A61:I61"/>
    <mergeCell ref="A63:L63"/>
    <mergeCell ref="A65:I65"/>
    <mergeCell ref="A51:L51"/>
    <mergeCell ref="A53:I53"/>
    <mergeCell ref="A55:L55"/>
    <mergeCell ref="A57:I57"/>
    <mergeCell ref="A59:L59"/>
    <mergeCell ref="A2:K2"/>
    <mergeCell ref="A3:A4"/>
    <mergeCell ref="B3:E3"/>
    <mergeCell ref="F3:I3"/>
    <mergeCell ref="J3:K3"/>
    <mergeCell ref="A37:L41"/>
    <mergeCell ref="A42:L42"/>
    <mergeCell ref="A43:L43"/>
    <mergeCell ref="A45:I45"/>
    <mergeCell ref="A47:L47"/>
    <mergeCell ref="A49:I49"/>
  </mergeCells>
  <pageMargins left="0.2" right="0.18" top="0.42" bottom="0.18" header="0.24" footer="0.08"/>
  <pageSetup paperSize="9" scale="70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ไฟฟ้า (ผู้ช้บริการ) </vt:lpstr>
      <vt:lpstr>ไฟฟ้า (ผู้ช้บริการ) เปรียบเทียบ</vt:lpstr>
      <vt:lpstr>ไฟฟ้า บุคลากร</vt:lpstr>
      <vt:lpstr>ไฟฟ้า บุคลากร เปรียบเทียบ</vt:lpstr>
      <vt:lpstr>'ไฟฟ้า (ผู้ช้บริการ) '!Print_Area</vt:lpstr>
      <vt:lpstr>'ไฟฟ้า (ผู้ช้บริการ) เปรียบเทียบ'!Print_Area</vt:lpstr>
      <vt:lpstr>'ไฟฟ้า บุคลากร'!Print_Area</vt:lpstr>
      <vt:lpstr>'ไฟฟ้า บุคลากร เปรียบเทียบ'!Print_Area</vt:lpstr>
    </vt:vector>
  </TitlesOfParts>
  <Company>TRAMAS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SAMART</dc:creator>
  <cp:lastModifiedBy>Wiganda Bunkhong</cp:lastModifiedBy>
  <cp:lastPrinted>2024-02-09T09:50:11Z</cp:lastPrinted>
  <dcterms:created xsi:type="dcterms:W3CDTF">2012-01-31T04:45:00Z</dcterms:created>
  <dcterms:modified xsi:type="dcterms:W3CDTF">2026-08-18T09:31:58Z</dcterms:modified>
</cp:coreProperties>
</file>